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小学男子）" sheetId="1" r:id="rId1"/>
    <sheet name="変化（ｸﾞﾗﾌ）" sheetId="2" r:id="rId2"/>
    <sheet name="比較ﾚｰﾀﾞｰﾁｬｰﾄ" sheetId="3" r:id="rId3"/>
    <sheet name="得点表" sheetId="4" r:id="rId4"/>
  </sheets>
  <definedNames/>
  <calcPr fullCalcOnLoad="1"/>
</workbook>
</file>

<file path=xl/sharedStrings.xml><?xml version="1.0" encoding="utf-8"?>
<sst xmlns="http://schemas.openxmlformats.org/spreadsheetml/2006/main" count="160" uniqueCount="97">
  <si>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</si>
  <si>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</si>
  <si>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</si>
  <si>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</si>
  <si>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</si>
  <si>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</si>
  <si>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</si>
  <si>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</si>
  <si>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</si>
  <si>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</si>
  <si>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</si>
  <si>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小学校</t>
  </si>
  <si>
    <t>20mシャトルラン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</si>
  <si>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</si>
  <si>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</si>
  <si>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</si>
  <si>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</si>
  <si>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</si>
  <si>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</si>
  <si>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</si>
  <si>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</si>
  <si>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</si>
  <si>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</si>
  <si>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</si>
  <si>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</si>
  <si>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４年</t>
  </si>
  <si>
    <t>組</t>
  </si>
  <si>
    <t>５年</t>
  </si>
  <si>
    <t>６年</t>
  </si>
  <si>
    <t>名前</t>
  </si>
  <si>
    <t>点</t>
  </si>
  <si>
    <t>４年生のとき</t>
  </si>
  <si>
    <t>５年生のとき</t>
  </si>
  <si>
    <t>６年生のとき</t>
  </si>
  <si>
    <t>目標</t>
  </si>
  <si>
    <t>４年生</t>
  </si>
  <si>
    <t>５年生</t>
  </si>
  <si>
    <t>６年生</t>
  </si>
  <si>
    <t>　　　例　　右１１㎏、左１０㎏の場合</t>
  </si>
  <si>
    <t>番</t>
  </si>
  <si>
    <t>４年生のとき</t>
  </si>
  <si>
    <t>５年生のとき</t>
  </si>
  <si>
    <t>６年生のとき</t>
  </si>
  <si>
    <r>
      <t>　ほかに、参考になることが</t>
    </r>
    <r>
      <rPr>
        <sz val="14"/>
        <color indexed="10"/>
        <rFont val="ＭＳ Ｐゴシック"/>
        <family val="3"/>
      </rPr>
      <t>「子どもの体力向上ホームページ」</t>
    </r>
    <r>
      <rPr>
        <sz val="14"/>
        <color indexed="8"/>
        <rFont val="ＭＳ Ｐゴシック"/>
        <family val="3"/>
      </rPr>
      <t>に</t>
    </r>
    <r>
      <rPr>
        <sz val="11"/>
        <rFont val="ＭＳ Ｐゴシック"/>
        <family val="3"/>
      </rPr>
      <t>たくさんあります。</t>
    </r>
  </si>
  <si>
    <t>◆体格の記録</t>
  </si>
  <si>
    <t>◆体力・運動能力の記録</t>
  </si>
  <si>
    <t>※入力上の注意</t>
  </si>
  <si>
    <t xml:space="preserve">
１　　入力後、Sheet2で体力・運動能力の変化の様子を折れ線グラフで見ることができます。
２　　Sheet3で、次の記録を入力すると、自分の体力・運動能力の様子を知ることができます。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</si>
  <si>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①記録は、半角の英数文字で入力する。（体格と５０ｍ走をのぞいて、すべて整数）</t>
  </si>
  <si>
    <t>　　　　　　　　（１１＋１０）÷２＝１０．５　→　１キログラム未満を四捨五入して　１１㎏</t>
  </si>
  <si>
    <t>②握力は、左右の平均値を入力する。（１キログラム未満は四捨五入）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</si>
  <si>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</si>
  <si>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</si>
  <si>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</si>
  <si>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</si>
  <si>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</si>
  <si>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</si>
  <si>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</si>
  <si>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</si>
  <si>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</si>
  <si>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６歳</t>
  </si>
  <si>
    <t>E</t>
  </si>
  <si>
    <t>D</t>
  </si>
  <si>
    <t>C</t>
  </si>
  <si>
    <t>B</t>
  </si>
  <si>
    <t>A</t>
  </si>
  <si>
    <t>７歳</t>
  </si>
  <si>
    <t>上体起こし：男子</t>
  </si>
  <si>
    <t>５０ｍ走：男子</t>
  </si>
  <si>
    <t>５０ｍ走：女子</t>
  </si>
  <si>
    <t>A</t>
  </si>
  <si>
    <t>８歳</t>
  </si>
  <si>
    <t>９歳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</si>
  <si>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</si>
  <si>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</si>
  <si>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</si>
  <si>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</si>
  <si>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</si>
  <si>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</si>
  <si>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</si>
  <si>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１０歳</t>
  </si>
  <si>
    <t>１１歳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</si>
  <si>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</si>
  <si>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</si>
  <si>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</si>
  <si>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</si>
  <si>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</si>
  <si>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</si>
  <si>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</si>
  <si>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</si>
  <si>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</si>
  <si>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③５０ｍ走は、秒単位で入力する。(1/10秒未満は切り上げる）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</si>
  <si>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</si>
  <si>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</si>
  <si>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男子用</t>
  </si>
  <si>
    <t>　</t>
  </si>
  <si>
    <t>http://www.recreation.or.jp/kodomo/index.html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</si>
</sst>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179" fontId="9" fillId="3" borderId="3" xfId="0" applyNumberFormat="1" applyFont="1" applyFill="1" applyBorder="1" applyAlignment="1" applyProtection="1">
      <alignment vertical="center"/>
      <protection locked="0"/>
    </xf>
    <xf numFmtId="179" fontId="9" fillId="3" borderId="4" xfId="0" applyNumberFormat="1" applyFont="1" applyFill="1" applyBorder="1" applyAlignment="1" applyProtection="1">
      <alignment vertical="center"/>
      <protection locked="0"/>
    </xf>
    <xf numFmtId="181" fontId="9" fillId="3" borderId="5" xfId="0" applyNumberFormat="1" applyFont="1" applyFill="1" applyBorder="1" applyAlignment="1" applyProtection="1">
      <alignment vertical="center"/>
      <protection locked="0"/>
    </xf>
    <xf numFmtId="181" fontId="9" fillId="3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6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81" fontId="9" fillId="2" borderId="13" xfId="0" applyNumberFormat="1" applyFont="1" applyFill="1" applyBorder="1" applyAlignment="1" applyProtection="1">
      <alignment vertical="center"/>
      <protection locked="0"/>
    </xf>
    <xf numFmtId="181" fontId="9" fillId="3" borderId="14" xfId="0" applyNumberFormat="1" applyFont="1" applyFill="1" applyBorder="1" applyAlignment="1" applyProtection="1">
      <alignment vertical="center"/>
      <protection locked="0"/>
    </xf>
    <xf numFmtId="181" fontId="9" fillId="2" borderId="14" xfId="0" applyNumberFormat="1" applyFont="1" applyFill="1" applyBorder="1" applyAlignment="1" applyProtection="1">
      <alignment vertical="center"/>
      <protection locked="0"/>
    </xf>
    <xf numFmtId="179" fontId="9" fillId="3" borderId="14" xfId="0" applyNumberFormat="1" applyFont="1" applyFill="1" applyBorder="1" applyAlignment="1" applyProtection="1">
      <alignment vertical="center"/>
      <protection locked="0"/>
    </xf>
    <xf numFmtId="181" fontId="9" fillId="3" borderId="15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3" xfId="0" applyFill="1" applyBorder="1" applyAlignment="1" applyProtection="1">
      <alignment horizontal="right" vertical="center"/>
      <protection/>
    </xf>
    <xf numFmtId="177" fontId="9" fillId="0" borderId="7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4" xfId="0" applyFill="1" applyBorder="1" applyAlignment="1" applyProtection="1">
      <alignment horizontal="right" vertical="center"/>
      <protection/>
    </xf>
    <xf numFmtId="0" fontId="0" fillId="5" borderId="5" xfId="0" applyFill="1" applyBorder="1" applyAlignment="1" applyProtection="1">
      <alignment vertical="center"/>
      <protection/>
    </xf>
    <xf numFmtId="0" fontId="0" fillId="5" borderId="15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4" fillId="4" borderId="16" xfId="0" applyFont="1" applyFill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 horizontal="center" vertical="center"/>
      <protection/>
    </xf>
    <xf numFmtId="0" fontId="14" fillId="4" borderId="19" xfId="0" applyFont="1" applyFill="1" applyBorder="1" applyAlignment="1" applyProtection="1">
      <alignment horizontal="center" vertical="center"/>
      <protection/>
    </xf>
    <xf numFmtId="0" fontId="14" fillId="4" borderId="20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81" fontId="15" fillId="2" borderId="21" xfId="0" applyNumberFormat="1" applyFont="1" applyFill="1" applyBorder="1" applyAlignment="1" applyProtection="1">
      <alignment vertical="center"/>
      <protection/>
    </xf>
    <xf numFmtId="181" fontId="15" fillId="2" borderId="22" xfId="0" applyNumberFormat="1" applyFont="1" applyFill="1" applyBorder="1" applyAlignment="1" applyProtection="1">
      <alignment vertical="center"/>
      <protection/>
    </xf>
    <xf numFmtId="181" fontId="15" fillId="2" borderId="23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181" fontId="15" fillId="3" borderId="21" xfId="0" applyNumberFormat="1" applyFont="1" applyFill="1" applyBorder="1" applyAlignment="1" applyProtection="1">
      <alignment vertical="center"/>
      <protection/>
    </xf>
    <xf numFmtId="181" fontId="15" fillId="3" borderId="24" xfId="0" applyNumberFormat="1" applyFont="1" applyFill="1" applyBorder="1" applyAlignment="1" applyProtection="1">
      <alignment vertical="center"/>
      <protection/>
    </xf>
    <xf numFmtId="181" fontId="15" fillId="3" borderId="25" xfId="0" applyNumberFormat="1" applyFont="1" applyFill="1" applyBorder="1" applyAlignment="1" applyProtection="1">
      <alignment vertical="center"/>
      <protection/>
    </xf>
    <xf numFmtId="181" fontId="15" fillId="3" borderId="26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181" fontId="15" fillId="2" borderId="24" xfId="0" applyNumberFormat="1" applyFont="1" applyFill="1" applyBorder="1" applyAlignment="1" applyProtection="1">
      <alignment vertical="center"/>
      <protection/>
    </xf>
    <xf numFmtId="181" fontId="15" fillId="2" borderId="25" xfId="0" applyNumberFormat="1" applyFont="1" applyFill="1" applyBorder="1" applyAlignment="1" applyProtection="1">
      <alignment vertical="center"/>
      <protection/>
    </xf>
    <xf numFmtId="181" fontId="15" fillId="2" borderId="26" xfId="0" applyNumberFormat="1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181" fontId="15" fillId="3" borderId="27" xfId="0" applyNumberFormat="1" applyFont="1" applyFill="1" applyBorder="1" applyAlignment="1" applyProtection="1">
      <alignment vertical="center"/>
      <protection/>
    </xf>
    <xf numFmtId="181" fontId="15" fillId="3" borderId="28" xfId="0" applyNumberFormat="1" applyFont="1" applyFill="1" applyBorder="1" applyAlignment="1" applyProtection="1">
      <alignment vertical="center"/>
      <protection/>
    </xf>
    <xf numFmtId="181" fontId="15" fillId="3" borderId="29" xfId="0" applyNumberFormat="1" applyFont="1" applyFill="1" applyBorder="1" applyAlignment="1" applyProtection="1">
      <alignment vertical="center"/>
      <protection/>
    </xf>
    <xf numFmtId="181" fontId="15" fillId="6" borderId="30" xfId="0" applyNumberFormat="1" applyFont="1" applyFill="1" applyBorder="1" applyAlignment="1" applyProtection="1">
      <alignment vertical="center"/>
      <protection/>
    </xf>
    <xf numFmtId="181" fontId="15" fillId="6" borderId="31" xfId="0" applyNumberFormat="1" applyFont="1" applyFill="1" applyBorder="1" applyAlignment="1" applyProtection="1">
      <alignment vertical="center"/>
      <protection/>
    </xf>
    <xf numFmtId="181" fontId="15" fillId="6" borderId="32" xfId="0" applyNumberFormat="1" applyFont="1" applyFill="1" applyBorder="1" applyAlignment="1" applyProtection="1">
      <alignment horizontal="center" vertical="center"/>
      <protection/>
    </xf>
    <xf numFmtId="181" fontId="15" fillId="6" borderId="27" xfId="0" applyNumberFormat="1" applyFont="1" applyFill="1" applyBorder="1" applyAlignment="1" applyProtection="1">
      <alignment horizontal="center" vertical="center"/>
      <protection/>
    </xf>
    <xf numFmtId="181" fontId="15" fillId="6" borderId="28" xfId="0" applyNumberFormat="1" applyFont="1" applyFill="1" applyBorder="1" applyAlignment="1" applyProtection="1">
      <alignment horizontal="center" vertical="center"/>
      <protection/>
    </xf>
    <xf numFmtId="181" fontId="15" fillId="6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1" fillId="3" borderId="0" xfId="16" applyFill="1" applyBorder="1" applyAlignment="1" applyProtection="1">
      <alignment/>
      <protection/>
    </xf>
    <xf numFmtId="0" fontId="4" fillId="3" borderId="33" xfId="0" applyFont="1" applyFill="1" applyBorder="1" applyAlignment="1" applyProtection="1">
      <alignment horizontal="center"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182" fontId="0" fillId="3" borderId="36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7" fontId="0" fillId="7" borderId="7" xfId="0" applyNumberFormat="1" applyFill="1" applyBorder="1" applyAlignment="1" applyProtection="1">
      <alignment/>
      <protection/>
    </xf>
    <xf numFmtId="178" fontId="0" fillId="7" borderId="9" xfId="0" applyNumberFormat="1" applyFill="1" applyBorder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46" xfId="0" applyBorder="1" applyAlignment="1" applyProtection="1">
      <alignment vertical="top" wrapText="1"/>
      <protection/>
    </xf>
    <xf numFmtId="0" fontId="0" fillId="0" borderId="47" xfId="0" applyBorder="1" applyAlignment="1" applyProtection="1">
      <alignment vertical="top" wrapText="1"/>
      <protection/>
    </xf>
    <xf numFmtId="0" fontId="4" fillId="4" borderId="48" xfId="0" applyFont="1" applyFill="1" applyBorder="1" applyAlignment="1" applyProtection="1">
      <alignment horizontal="center" vertical="center"/>
      <protection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0" fillId="4" borderId="51" xfId="0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4" fillId="4" borderId="53" xfId="0" applyFont="1" applyFill="1" applyBorder="1" applyAlignment="1" applyProtection="1">
      <alignment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0" fillId="6" borderId="9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37" xfId="0" applyFont="1" applyFill="1" applyBorder="1" applyAlignment="1" applyProtection="1">
      <alignment horizontal="right"/>
      <protection locked="0"/>
    </xf>
    <xf numFmtId="0" fontId="0" fillId="6" borderId="39" xfId="0" applyFont="1" applyFill="1" applyBorder="1" applyAlignment="1" applyProtection="1">
      <alignment horizontal="right"/>
      <protection locked="0"/>
    </xf>
    <xf numFmtId="0" fontId="0" fillId="6" borderId="55" xfId="0" applyFill="1" applyBorder="1" applyAlignment="1" applyProtection="1">
      <alignment/>
      <protection/>
    </xf>
    <xf numFmtId="0" fontId="0" fillId="6" borderId="56" xfId="0" applyFill="1" applyBorder="1" applyAlignment="1" applyProtection="1">
      <alignment/>
      <protection/>
    </xf>
    <xf numFmtId="181" fontId="9" fillId="6" borderId="57" xfId="0" applyNumberFormat="1" applyFont="1" applyFill="1" applyBorder="1" applyAlignment="1" applyProtection="1">
      <alignment vertical="center"/>
      <protection/>
    </xf>
    <xf numFmtId="181" fontId="9" fillId="6" borderId="58" xfId="0" applyNumberFormat="1" applyFont="1" applyFill="1" applyBorder="1" applyAlignment="1" applyProtection="1">
      <alignment vertical="center"/>
      <protection/>
    </xf>
    <xf numFmtId="181" fontId="9" fillId="6" borderId="59" xfId="0" applyNumberFormat="1" applyFont="1" applyFill="1" applyBorder="1" applyAlignment="1" applyProtection="1">
      <alignment vertical="center"/>
      <protection/>
    </xf>
    <xf numFmtId="181" fontId="9" fillId="6" borderId="60" xfId="0" applyNumberFormat="1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177" fontId="9" fillId="5" borderId="61" xfId="0" applyNumberFormat="1" applyFont="1" applyFill="1" applyBorder="1" applyAlignment="1" applyProtection="1">
      <alignment horizontal="center" vertical="center"/>
      <protection locked="0"/>
    </xf>
    <xf numFmtId="177" fontId="9" fillId="6" borderId="62" xfId="0" applyNumberFormat="1" applyFont="1" applyFill="1" applyBorder="1" applyAlignment="1" applyProtection="1">
      <alignment horizontal="center" vertical="center"/>
      <protection locked="0"/>
    </xf>
    <xf numFmtId="177" fontId="9" fillId="5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40" xfId="0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 applyProtection="1">
      <alignment horizontal="center" vertical="center"/>
      <protection locked="0"/>
    </xf>
    <xf numFmtId="0" fontId="0" fillId="7" borderId="46" xfId="0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center" vertical="center"/>
      <protection locked="0"/>
    </xf>
    <xf numFmtId="0" fontId="0" fillId="7" borderId="40" xfId="0" applyFill="1" applyBorder="1" applyAlignment="1" applyProtection="1">
      <alignment horizontal="right" vertical="center"/>
      <protection locked="0"/>
    </xf>
    <xf numFmtId="0" fontId="0" fillId="7" borderId="41" xfId="0" applyFill="1" applyBorder="1" applyAlignment="1" applyProtection="1">
      <alignment horizontal="right" vertical="center"/>
      <protection locked="0"/>
    </xf>
    <xf numFmtId="0" fontId="0" fillId="7" borderId="42" xfId="0" applyFill="1" applyBorder="1" applyAlignment="1" applyProtection="1">
      <alignment horizontal="right" vertical="center"/>
      <protection locked="0"/>
    </xf>
    <xf numFmtId="0" fontId="0" fillId="7" borderId="45" xfId="0" applyFill="1" applyBorder="1" applyAlignment="1" applyProtection="1">
      <alignment horizontal="right" vertical="center"/>
      <protection locked="0"/>
    </xf>
    <xf numFmtId="0" fontId="0" fillId="7" borderId="46" xfId="0" applyFill="1" applyBorder="1" applyAlignment="1" applyProtection="1">
      <alignment horizontal="right" vertical="center"/>
      <protection locked="0"/>
    </xf>
    <xf numFmtId="0" fontId="0" fillId="7" borderId="47" xfId="0" applyFill="1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3" fillId="8" borderId="72" xfId="0" applyFont="1" applyFill="1" applyBorder="1" applyAlignment="1" applyProtection="1">
      <alignment vertical="center" wrapText="1"/>
      <protection locked="0"/>
    </xf>
    <xf numFmtId="0" fontId="3" fillId="8" borderId="73" xfId="0" applyFont="1" applyFill="1" applyBorder="1" applyAlignment="1" applyProtection="1">
      <alignment vertical="center" wrapText="1"/>
      <protection locked="0"/>
    </xf>
    <xf numFmtId="0" fontId="3" fillId="8" borderId="74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('記録表（小学男子）'!$D$18,'記録表（小学男子）'!$F$18,'記録表（小学男子）'!$H$18,'記録表（小学男子）'!$J$18,'記録表（小学男子）'!$L$18,'記録表（小学男子）'!$N$18)</c:f>
              <c:numCache>
                <c:ptCount val="6"/>
              </c:numCache>
            </c:numRef>
          </c:val>
        </c:ser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19425"/>
        <c:crosses val="autoZero"/>
        <c:auto val="1"/>
        <c:lblOffset val="100"/>
        <c:noMultiLvlLbl val="0"/>
      </c:catAx>
      <c:valAx>
        <c:axId val="37819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40283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75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'比較ﾚｰﾀﾞｰﾁｬｰﾄ'!$B$6:$B$13</c:f>
              <c:strCache/>
            </c:strRef>
          </c:cat>
          <c:val>
            <c:numRef>
              <c:f>'比較ﾚｰﾀﾞｰﾁｬｰﾄ'!$I$6:$I$13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978170"/>
        <c:axId val="64368075"/>
      </c:radarChart>
      <c:catAx>
        <c:axId val="3697817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81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'比較ﾚｰﾀﾞｰﾁｬｰﾄ'!$B$6:$B$13</c:f>
              <c:strCache/>
            </c:strRef>
          </c:cat>
          <c:val>
            <c:numRef>
              <c:f>'比較ﾚｰﾀﾞｰﾁｬｰﾄ'!$L$6:$L$13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441764"/>
        <c:axId val="46431557"/>
      </c:radarChart>
      <c:catAx>
        <c:axId val="4244176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417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('記録表（小学男子）'!$D$19,'記録表（小学男子）'!$F$19,'記録表（小学男子）'!$H$19,'記録表（小学男子）'!$J$19,'記録表（小学男子）'!$L$19,'記録表（小学男子）'!$N$19)</c:f>
              <c:numCache>
                <c:ptCount val="6"/>
              </c:numCache>
            </c:numRef>
          </c:val>
        </c:ser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305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('記録表（小学男子）'!$D$20,'記録表（小学男子）'!$F$20,'記録表（小学男子）'!$H$20,'記録表（小学男子）'!$J$20,'記録表（小学男子）'!$L$20,'記録表（小学男子）'!$N$20)</c:f>
              <c:numCache>
                <c:ptCount val="6"/>
              </c:numCache>
            </c:numRef>
          </c:val>
        </c:ser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57266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('記録表（小学男子）'!$D$21,'記録表（小学男子）'!$F$21,'記録表（小学男子）'!$H$21,'記録表（小学男子）'!$J$21,'記録表（小学男子）'!$L$21,'記録表（小学男子）'!$N$21)</c:f>
              <c:numCache>
                <c:ptCount val="6"/>
              </c:numCache>
            </c:numRef>
          </c:val>
        </c:ser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75668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'記録表（小学男子）'!$B$22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('記録表（小学男子）'!$D$22,'記録表（小学男子）'!$F$22,'記録表（小学男子）'!$H$22,'記録表（小学男子）'!$J$22,'記録表（小学男子）'!$L$22,'記録表（小学男子）'!$N$22)</c:f>
              <c:numCache>
                <c:ptCount val="6"/>
              </c:numCache>
            </c:numRef>
          </c:val>
        </c:ser>
        <c:axId val="13630984"/>
        <c:axId val="55569993"/>
      </c:bar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69993"/>
        <c:crosses val="autoZero"/>
        <c:auto val="1"/>
        <c:lblOffset val="100"/>
        <c:noMultiLvlLbl val="0"/>
      </c:catAx>
      <c:valAx>
        <c:axId val="55569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36309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'記録表（小学男子）'!$B$23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('記録表（小学男子）'!$D$23,'記録表（小学男子）'!$F$23,'記録表（小学男子）'!$H$23,'記録表（小学男子）'!$J$23,'記録表（小学男子）'!$L$23,'記録表（小学男子）'!$N$23)</c:f>
              <c:numCache>
                <c:ptCount val="6"/>
              </c:numCache>
            </c:numRef>
          </c:val>
        </c:ser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  <c:min val="6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30367890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'記録表（小学男子）'!$B$24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('記録表（小学男子）'!$D$24,'記録表（小学男子）'!$F$24,'記録表（小学男子）'!$H$24,'記録表（小学男子）'!$J$24,'記録表（小学男子）'!$L$24,'記録表（小学男子）'!$N$24)</c:f>
              <c:numCache>
                <c:ptCount val="6"/>
              </c:numCache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38799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ボール投げ（ソフトボール）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'記録表（小学男子）'!$B$27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('記録表（小学男子）'!$D$16,'記録表（小学男子）'!$F$14,'記録表（小学男子）'!$H$16,'記録表（小学男子）'!$J$14,'記録表（小学男子）'!$L$16,'記録表（小学男子）'!$N$14)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('記録表（小学男子）'!$D$25,'記録表（小学男子）'!$F$25,'記録表（小学男子）'!$H$25,'記録表（小学男子）'!$J$25,'記録表（小学男子）'!$L$25,'記録表（小学男子）'!$N$25)</c:f>
              <c:numCache>
                <c:ptCount val="6"/>
              </c:numCache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6187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75"/>
          <c:y val="0.1665"/>
          <c:w val="0.63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'比較ﾚｰﾀﾞｰﾁｬｰﾄ'!$B$6:$B$13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20mシャトルラン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'比較ﾚｰﾀﾞｰﾁｬｰﾄ'!$F$6:$F$13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736880"/>
        <c:axId val="63761009"/>
      </c:radarChart>
      <c:catAx>
        <c:axId val="6673688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68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17</xdr:row>
      <xdr:rowOff>0</xdr:rowOff>
    </xdr:from>
    <xdr:to>
      <xdr:col>4</xdr:col>
      <xdr:colOff>266700</xdr:colOff>
      <xdr:row>28</xdr:row>
      <xdr:rowOff>9525</xdr:rowOff>
    </xdr:to>
    <xdr:graphicFrame>
      <xdr:nvGraphicFramePr>
        <xdr:cNvPr id="3" name="Chart 6"/>
        <xdr:cNvGraphicFramePr/>
      </xdr:nvGraphicFramePr>
      <xdr:xfrm>
        <a:off x="266700" y="3095625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17</xdr:row>
      <xdr:rowOff>19050</xdr:rowOff>
    </xdr:from>
    <xdr:to>
      <xdr:col>9</xdr:col>
      <xdr:colOff>419100</xdr:colOff>
      <xdr:row>28</xdr:row>
      <xdr:rowOff>9525</xdr:rowOff>
    </xdr:to>
    <xdr:graphicFrame>
      <xdr:nvGraphicFramePr>
        <xdr:cNvPr id="4" name="Chart 7"/>
        <xdr:cNvGraphicFramePr/>
      </xdr:nvGraphicFramePr>
      <xdr:xfrm>
        <a:off x="3848100" y="3114675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30</xdr:row>
      <xdr:rowOff>161925</xdr:rowOff>
    </xdr:from>
    <xdr:to>
      <xdr:col>4</xdr:col>
      <xdr:colOff>276225</xdr:colOff>
      <xdr:row>42</xdr:row>
      <xdr:rowOff>0</xdr:rowOff>
    </xdr:to>
    <xdr:graphicFrame>
      <xdr:nvGraphicFramePr>
        <xdr:cNvPr id="5" name="Chart 9"/>
        <xdr:cNvGraphicFramePr/>
      </xdr:nvGraphicFramePr>
      <xdr:xfrm>
        <a:off x="276225" y="5486400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419100</xdr:colOff>
      <xdr:row>31</xdr:row>
      <xdr:rowOff>0</xdr:rowOff>
    </xdr:from>
    <xdr:to>
      <xdr:col>9</xdr:col>
      <xdr:colOff>419100</xdr:colOff>
      <xdr:row>42</xdr:row>
      <xdr:rowOff>0</xdr:rowOff>
    </xdr:to>
    <xdr:graphicFrame>
      <xdr:nvGraphicFramePr>
        <xdr:cNvPr id="6" name="Chart 10"/>
        <xdr:cNvGraphicFramePr/>
      </xdr:nvGraphicFramePr>
      <xdr:xfrm>
        <a:off x="3848100" y="549592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45</xdr:row>
      <xdr:rowOff>0</xdr:rowOff>
    </xdr:from>
    <xdr:to>
      <xdr:col>4</xdr:col>
      <xdr:colOff>285750</xdr:colOff>
      <xdr:row>56</xdr:row>
      <xdr:rowOff>0</xdr:rowOff>
    </xdr:to>
    <xdr:graphicFrame>
      <xdr:nvGraphicFramePr>
        <xdr:cNvPr id="7" name="Chart 11"/>
        <xdr:cNvGraphicFramePr/>
      </xdr:nvGraphicFramePr>
      <xdr:xfrm>
        <a:off x="285750" y="789622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438150</xdr:colOff>
      <xdr:row>45</xdr:row>
      <xdr:rowOff>9525</xdr:rowOff>
    </xdr:from>
    <xdr:to>
      <xdr:col>9</xdr:col>
      <xdr:colOff>438150</xdr:colOff>
      <xdr:row>56</xdr:row>
      <xdr:rowOff>0</xdr:rowOff>
    </xdr:to>
    <xdr:graphicFrame>
      <xdr:nvGraphicFramePr>
        <xdr:cNvPr id="8" name="Chart 12"/>
        <xdr:cNvGraphicFramePr/>
      </xdr:nvGraphicFramePr>
      <xdr:xfrm>
        <a:off x="3867150" y="79057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9</xdr:row>
      <xdr:rowOff>123825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38100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9" customWidth="1"/>
    <col min="2" max="2" width="14.25390625" style="49" customWidth="1"/>
    <col min="3" max="3" width="4.875" style="49" customWidth="1"/>
    <col min="4" max="4" width="7.125" style="49" customWidth="1"/>
    <col min="5" max="5" width="4.50390625" style="49" customWidth="1"/>
    <col min="6" max="6" width="7.125" style="49" customWidth="1"/>
    <col min="7" max="7" width="4.50390625" style="49" customWidth="1"/>
    <col min="8" max="8" width="7.125" style="49" customWidth="1"/>
    <col min="9" max="9" width="4.50390625" style="49" customWidth="1"/>
    <col min="10" max="10" width="7.125" style="49" customWidth="1"/>
    <col min="11" max="11" width="4.50390625" style="49" customWidth="1"/>
    <col min="12" max="12" width="7.125" style="49" customWidth="1"/>
    <col min="13" max="13" width="4.50390625" style="49" customWidth="1"/>
    <col min="14" max="14" width="6.875" style="49" customWidth="1"/>
    <col min="15" max="15" width="4.50390625" style="49" bestFit="1" customWidth="1"/>
    <col min="16" max="16384" width="9.00390625" style="49" customWidth="1"/>
  </cols>
  <sheetData>
    <row r="1" spans="1:15" ht="21.75" thickBot="1">
      <c r="A1" s="48" t="s">
        <v>21</v>
      </c>
      <c r="H1" s="50" t="s">
        <v>29</v>
      </c>
      <c r="I1" s="50"/>
      <c r="J1" s="111"/>
      <c r="K1" s="112"/>
      <c r="L1" s="112"/>
      <c r="M1" s="112"/>
      <c r="N1" s="112"/>
      <c r="O1" s="113"/>
    </row>
    <row r="2" spans="1:15" ht="20.25" customHeight="1" thickBot="1">
      <c r="A2" s="132"/>
      <c r="B2" s="133"/>
      <c r="C2" s="51" t="s">
        <v>11</v>
      </c>
      <c r="N2" s="49" t="s">
        <v>95</v>
      </c>
      <c r="O2" s="108" t="s">
        <v>94</v>
      </c>
    </row>
    <row r="3" spans="4:11" ht="13.5">
      <c r="D3" s="110" t="s">
        <v>25</v>
      </c>
      <c r="E3" s="110"/>
      <c r="F3" s="109"/>
      <c r="G3" s="109"/>
      <c r="H3" s="104" t="s">
        <v>26</v>
      </c>
      <c r="I3" s="109"/>
      <c r="J3" s="109"/>
      <c r="K3" s="49" t="s">
        <v>39</v>
      </c>
    </row>
    <row r="4" spans="4:11" ht="13.5">
      <c r="D4" s="110" t="s">
        <v>27</v>
      </c>
      <c r="E4" s="110"/>
      <c r="F4" s="109"/>
      <c r="G4" s="109"/>
      <c r="H4" s="104" t="s">
        <v>26</v>
      </c>
      <c r="I4" s="109"/>
      <c r="J4" s="109"/>
      <c r="K4" s="49" t="s">
        <v>39</v>
      </c>
    </row>
    <row r="5" spans="4:11" ht="13.5">
      <c r="D5" s="110" t="s">
        <v>28</v>
      </c>
      <c r="E5" s="110"/>
      <c r="F5" s="109"/>
      <c r="G5" s="109"/>
      <c r="H5" s="104" t="s">
        <v>26</v>
      </c>
      <c r="I5" s="109"/>
      <c r="J5" s="109"/>
      <c r="K5" s="49" t="s">
        <v>39</v>
      </c>
    </row>
    <row r="6" ht="15.75" customHeight="1"/>
    <row r="7" ht="14.25">
      <c r="A7" s="52" t="s">
        <v>44</v>
      </c>
    </row>
    <row r="8" ht="6.75" customHeight="1">
      <c r="A8" s="52"/>
    </row>
    <row r="9" spans="2:11" ht="13.5">
      <c r="B9" s="53" t="s">
        <v>23</v>
      </c>
      <c r="C9" s="54" t="s">
        <v>22</v>
      </c>
      <c r="D9" s="140" t="s">
        <v>35</v>
      </c>
      <c r="E9" s="140"/>
      <c r="F9" s="140" t="s">
        <v>36</v>
      </c>
      <c r="G9" s="140"/>
      <c r="H9" s="140" t="s">
        <v>37</v>
      </c>
      <c r="I9" s="140"/>
      <c r="J9" s="55"/>
      <c r="K9" s="56"/>
    </row>
    <row r="10" spans="2:11" ht="16.5" customHeight="1">
      <c r="B10" s="57" t="s">
        <v>0</v>
      </c>
      <c r="C10" s="58" t="s">
        <v>16</v>
      </c>
      <c r="D10" s="141"/>
      <c r="E10" s="141"/>
      <c r="F10" s="141"/>
      <c r="G10" s="141"/>
      <c r="H10" s="141"/>
      <c r="I10" s="141"/>
      <c r="J10" s="59"/>
      <c r="K10" s="60"/>
    </row>
    <row r="11" spans="2:11" ht="16.5" customHeight="1">
      <c r="B11" s="61" t="s">
        <v>1</v>
      </c>
      <c r="C11" s="62" t="s">
        <v>17</v>
      </c>
      <c r="D11" s="142"/>
      <c r="E11" s="142"/>
      <c r="F11" s="142"/>
      <c r="G11" s="142"/>
      <c r="H11" s="142"/>
      <c r="I11" s="142"/>
      <c r="J11" s="59"/>
      <c r="K11" s="60"/>
    </row>
    <row r="12" spans="2:11" ht="16.5" customHeight="1">
      <c r="B12" s="63" t="s">
        <v>2</v>
      </c>
      <c r="C12" s="64" t="s">
        <v>16</v>
      </c>
      <c r="D12" s="143"/>
      <c r="E12" s="143"/>
      <c r="F12" s="143"/>
      <c r="G12" s="143"/>
      <c r="H12" s="143"/>
      <c r="I12" s="143"/>
      <c r="J12" s="59"/>
      <c r="K12" s="60"/>
    </row>
    <row r="13" spans="3:14" ht="13.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4.25">
      <c r="A14" s="52" t="s">
        <v>45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7.5" customHeight="1">
      <c r="A15" s="52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5" ht="13.5">
      <c r="B16" s="126" t="s">
        <v>24</v>
      </c>
      <c r="C16" s="128" t="s">
        <v>22</v>
      </c>
      <c r="D16" s="123" t="s">
        <v>35</v>
      </c>
      <c r="E16" s="124"/>
      <c r="F16" s="124"/>
      <c r="G16" s="125"/>
      <c r="H16" s="123" t="s">
        <v>36</v>
      </c>
      <c r="I16" s="124"/>
      <c r="J16" s="124"/>
      <c r="K16" s="125"/>
      <c r="L16" s="123" t="s">
        <v>37</v>
      </c>
      <c r="M16" s="124"/>
      <c r="N16" s="124"/>
      <c r="O16" s="125"/>
    </row>
    <row r="17" spans="2:15" ht="13.5">
      <c r="B17" s="127"/>
      <c r="C17" s="129"/>
      <c r="D17" s="66" t="s">
        <v>51</v>
      </c>
      <c r="E17" s="67" t="s">
        <v>53</v>
      </c>
      <c r="F17" s="68" t="s">
        <v>52</v>
      </c>
      <c r="G17" s="67" t="s">
        <v>53</v>
      </c>
      <c r="H17" s="66" t="s">
        <v>51</v>
      </c>
      <c r="I17" s="67" t="s">
        <v>53</v>
      </c>
      <c r="J17" s="68" t="s">
        <v>52</v>
      </c>
      <c r="K17" s="67" t="s">
        <v>53</v>
      </c>
      <c r="L17" s="66" t="s">
        <v>51</v>
      </c>
      <c r="M17" s="67" t="s">
        <v>53</v>
      </c>
      <c r="N17" s="68" t="s">
        <v>52</v>
      </c>
      <c r="O17" s="69" t="s">
        <v>53</v>
      </c>
    </row>
    <row r="18" spans="2:15" ht="16.5" customHeight="1">
      <c r="B18" s="70" t="s">
        <v>3</v>
      </c>
      <c r="C18" s="71" t="s">
        <v>17</v>
      </c>
      <c r="D18" s="20"/>
      <c r="E18" s="72">
        <f>IF(D18="","",(VLOOKUP(D18,'得点表'!$B$2:$C$11,2)))</f>
      </c>
      <c r="F18" s="21"/>
      <c r="G18" s="72">
        <f>IF(F18="","",(VLOOKUP(F18,'得点表'!$B$2:$C$11,2)))</f>
      </c>
      <c r="H18" s="20"/>
      <c r="I18" s="72">
        <f>IF(H18="","",(VLOOKUP(H18,'得点表'!$B$2:$C$11,2)))</f>
      </c>
      <c r="J18" s="21"/>
      <c r="K18" s="72">
        <f>IF(J18="","",(VLOOKUP(J18,'得点表'!$B$2:$C$11,2)))</f>
      </c>
      <c r="L18" s="20"/>
      <c r="M18" s="73">
        <f>IF(L18="","",(VLOOKUP(L18,'得点表'!$B$2:$C$11,2)))</f>
      </c>
      <c r="N18" s="39"/>
      <c r="O18" s="74">
        <f>IF(N18="","",(VLOOKUP(N18,'得点表'!$B$2:$C$11,2)))</f>
      </c>
    </row>
    <row r="19" spans="2:15" ht="16.5" customHeight="1">
      <c r="B19" s="75" t="s">
        <v>4</v>
      </c>
      <c r="C19" s="76" t="s">
        <v>18</v>
      </c>
      <c r="D19" s="22"/>
      <c r="E19" s="77">
        <f>IF(D19="","",(VLOOKUP(D19,'得点表'!$B$14:$C$23,2)))</f>
      </c>
      <c r="F19" s="23"/>
      <c r="G19" s="78">
        <f>IF(F19="","",(VLOOKUP(F19,'得点表'!$B$14:$C$23,2)))</f>
      </c>
      <c r="H19" s="22"/>
      <c r="I19" s="78">
        <f>IF(H19="","",(VLOOKUP(H19,'得点表'!$B$14:$C$23,2)))</f>
      </c>
      <c r="J19" s="23"/>
      <c r="K19" s="78">
        <f>IF(J19="","",(VLOOKUP(J19,'得点表'!$B$14:$C$23,2)))</f>
      </c>
      <c r="L19" s="22"/>
      <c r="M19" s="79">
        <f>IF(L19="","",(VLOOKUP(L19,'得点表'!$B$14:$C$23,2)))</f>
      </c>
      <c r="N19" s="40"/>
      <c r="O19" s="80">
        <f>IF(N19="","",(VLOOKUP(N19,'得点表'!$B$14:$C$23,2)))</f>
      </c>
    </row>
    <row r="20" spans="2:15" ht="16.5" customHeight="1">
      <c r="B20" s="81" t="s">
        <v>5</v>
      </c>
      <c r="C20" s="82" t="s">
        <v>16</v>
      </c>
      <c r="D20" s="24"/>
      <c r="E20" s="72">
        <f>IF(D20="","",(VLOOKUP(D20,'得点表'!$B$26:$C$35,2)))</f>
      </c>
      <c r="F20" s="25"/>
      <c r="G20" s="83">
        <f>IF(F20="","",(VLOOKUP(F20,'得点表'!$B$26:$C$35,2)))</f>
      </c>
      <c r="H20" s="24"/>
      <c r="I20" s="83">
        <f>IF(H20="","",(VLOOKUP(H20,'得点表'!$B$26:$C$35,2)))</f>
      </c>
      <c r="J20" s="25"/>
      <c r="K20" s="83">
        <f>IF(J20="","",(VLOOKUP(J20,'得点表'!$B$26:$C$35,2)))</f>
      </c>
      <c r="L20" s="24"/>
      <c r="M20" s="84">
        <f>IF(L20="","",(VLOOKUP(L20,'得点表'!$B$26:$C$35,2)))</f>
      </c>
      <c r="N20" s="41"/>
      <c r="O20" s="85">
        <f>IF(N20="","",(VLOOKUP(N20,'得点表'!$B$26:$C$35,2)))</f>
      </c>
    </row>
    <row r="21" spans="2:15" ht="16.5" customHeight="1">
      <c r="B21" s="75" t="s">
        <v>6</v>
      </c>
      <c r="C21" s="76" t="s">
        <v>30</v>
      </c>
      <c r="D21" s="22"/>
      <c r="E21" s="77">
        <f>IF(D21="","",(VLOOKUP(D21,'得点表'!$B$38:$C$47,2)))</f>
      </c>
      <c r="F21" s="23"/>
      <c r="G21" s="78">
        <f>IF(F21="","",(VLOOKUP(F21,'得点表'!$B$38:$C$47,2)))</f>
      </c>
      <c r="H21" s="22"/>
      <c r="I21" s="78">
        <f>IF(H21="","",(VLOOKUP(H21,'得点表'!$B$38:$C$47,2)))</f>
      </c>
      <c r="J21" s="23"/>
      <c r="K21" s="78">
        <f>IF(J21="","",(VLOOKUP(J21,'得点表'!$B$38:$C$47,2)))</f>
      </c>
      <c r="L21" s="22"/>
      <c r="M21" s="79">
        <f>IF(L21="","",(VLOOKUP(L21,'得点表'!$B$38:$C$47,2)))</f>
      </c>
      <c r="N21" s="40"/>
      <c r="O21" s="80">
        <f>IF(N21="","",(VLOOKUP(N21,'得点表'!$B$38:$C$47,2)))</f>
      </c>
    </row>
    <row r="22" spans="2:15" ht="16.5" customHeight="1">
      <c r="B22" s="81" t="s">
        <v>7</v>
      </c>
      <c r="C22" s="82" t="s">
        <v>18</v>
      </c>
      <c r="D22" s="24"/>
      <c r="E22" s="72">
        <f>IF(D22="","",(VLOOKUP(D22,'得点表'!$H$2:$I$11,2)))</f>
      </c>
      <c r="F22" s="25"/>
      <c r="G22" s="83">
        <f>IF(F22="","",(VLOOKUP(F22,'得点表'!$H$2:$I$11,2)))</f>
      </c>
      <c r="H22" s="24"/>
      <c r="I22" s="83">
        <f>IF(H22="","",(VLOOKUP(H22,'得点表'!$H$2:$I$11,2)))</f>
      </c>
      <c r="J22" s="25"/>
      <c r="K22" s="83">
        <f>IF(J22="","",(VLOOKUP(J22,'得点表'!$H$2:$I$11,2)))</f>
      </c>
      <c r="L22" s="24"/>
      <c r="M22" s="84">
        <f>IF(L22="","",(VLOOKUP(L22,'得点表'!$H$2:$I$11,2)))</f>
      </c>
      <c r="N22" s="41"/>
      <c r="O22" s="85">
        <f>IF(N22="","",(VLOOKUP(N22,'得点表'!$H$2:$I$11,2)))</f>
      </c>
    </row>
    <row r="23" spans="2:15" ht="16.5" customHeight="1">
      <c r="B23" s="75" t="s">
        <v>8</v>
      </c>
      <c r="C23" s="76" t="s">
        <v>19</v>
      </c>
      <c r="D23" s="26"/>
      <c r="E23" s="77">
        <f>IF(D23="","",(VLOOKUP(D23,'得点表'!$H$14:$I$23,2)))</f>
      </c>
      <c r="F23" s="27"/>
      <c r="G23" s="78">
        <f>IF(F23="","",(VLOOKUP(F23,'得点表'!$H$14:$I$23,2)))</f>
      </c>
      <c r="H23" s="26"/>
      <c r="I23" s="78">
        <f>IF(H23="","",(VLOOKUP(H23,'得点表'!$H$14:$I$23,2)))</f>
      </c>
      <c r="J23" s="27"/>
      <c r="K23" s="78">
        <f>IF(J23="","",(VLOOKUP(J23,'得点表'!$H$14:$I$23,2)))</f>
      </c>
      <c r="L23" s="26"/>
      <c r="M23" s="79">
        <f>IF(L23="","",(VLOOKUP(L23,'得点表'!$H$14:$I$23,2)))</f>
      </c>
      <c r="N23" s="42"/>
      <c r="O23" s="80">
        <f>IF(N23="","",(VLOOKUP(N23,'得点表'!$H$14:$I$23,2)))</f>
      </c>
    </row>
    <row r="24" spans="2:15" ht="16.5" customHeight="1">
      <c r="B24" s="81" t="s">
        <v>9</v>
      </c>
      <c r="C24" s="82" t="s">
        <v>16</v>
      </c>
      <c r="D24" s="24"/>
      <c r="E24" s="72">
        <f>IF(D24="","",(VLOOKUP(D24,'得点表'!$H$26:$I$35,2)))</f>
      </c>
      <c r="F24" s="25"/>
      <c r="G24" s="83">
        <f>IF(F24="","",(VLOOKUP(F24,'得点表'!$H$26:$I$35,2)))</f>
      </c>
      <c r="H24" s="24"/>
      <c r="I24" s="83">
        <f>IF(H24="","",(VLOOKUP(H24,'得点表'!$H$26:$I$35,2)))</f>
      </c>
      <c r="J24" s="25"/>
      <c r="K24" s="83">
        <f>IF(J24="","",(VLOOKUP(J24,'得点表'!$H$26:$I$35,2)))</f>
      </c>
      <c r="L24" s="24"/>
      <c r="M24" s="84">
        <f>IF(L24="","",(VLOOKUP(L24,'得点表'!$H$26:$I$35,2)))</f>
      </c>
      <c r="N24" s="41"/>
      <c r="O24" s="85">
        <f>IF(N24="","",(VLOOKUP(N24,'得点表'!$H$26:$I$35,2)))</f>
      </c>
    </row>
    <row r="25" spans="2:15" ht="16.5" customHeight="1">
      <c r="B25" s="86" t="s">
        <v>10</v>
      </c>
      <c r="C25" s="87" t="s">
        <v>20</v>
      </c>
      <c r="D25" s="28"/>
      <c r="E25" s="77">
        <f>IF(D25="","",(VLOOKUP(D25,'得点表'!$H$38:$I$47,2)))</f>
      </c>
      <c r="F25" s="29"/>
      <c r="G25" s="88">
        <f>IF(F25="","",(VLOOKUP(F25,'得点表'!$H$38:$I$47,2)))</f>
      </c>
      <c r="H25" s="28"/>
      <c r="I25" s="88">
        <f>IF(H25="","",(VLOOKUP(H25,'得点表'!$H$38:$I$47,2)))</f>
      </c>
      <c r="J25" s="29"/>
      <c r="K25" s="88">
        <f>IF(J25="","",(VLOOKUP(J25,'得点表'!$H$38:$I$47,2)))</f>
      </c>
      <c r="L25" s="28"/>
      <c r="M25" s="89">
        <f>IF(L25="","",(VLOOKUP(L25,'得点表'!$H$38:$I$47,2)))</f>
      </c>
      <c r="N25" s="43"/>
      <c r="O25" s="90">
        <f>IF(N25="","",(VLOOKUP(N25,'得点表'!$H$38:$I$47,2)))</f>
      </c>
    </row>
    <row r="26" spans="2:15" ht="16.5" customHeight="1">
      <c r="B26" s="134" t="s">
        <v>54</v>
      </c>
      <c r="C26" s="135"/>
      <c r="D26" s="136"/>
      <c r="E26" s="91">
        <f>SUM(E18:E25)</f>
        <v>0</v>
      </c>
      <c r="F26" s="138"/>
      <c r="G26" s="92">
        <f>SUM(G18:G25)</f>
        <v>0</v>
      </c>
      <c r="H26" s="136"/>
      <c r="I26" s="91">
        <f>SUM(I18:I25)</f>
        <v>0</v>
      </c>
      <c r="J26" s="138"/>
      <c r="K26" s="92">
        <f>SUM(K18:K25)</f>
        <v>0</v>
      </c>
      <c r="L26" s="136"/>
      <c r="M26" s="91">
        <f>SUM(M18:M25)</f>
        <v>0</v>
      </c>
      <c r="N26" s="138"/>
      <c r="O26" s="92">
        <f>SUM(O18:O25)</f>
        <v>0</v>
      </c>
    </row>
    <row r="27" spans="2:15" ht="16.5" customHeight="1">
      <c r="B27" s="130" t="s">
        <v>55</v>
      </c>
      <c r="C27" s="131"/>
      <c r="D27" s="137"/>
      <c r="E27" s="93">
        <f>IF(COUNTA(D18:D25)=8,(VLOOKUP(E26,'得点表'!$N$23:$O$27,2)),"")</f>
      </c>
      <c r="F27" s="139"/>
      <c r="G27" s="93">
        <f>IF(COUNTA(F18:F25)=8,(VLOOKUP(G26,'得点表'!$N$23:$O$27,2)),"")</f>
      </c>
      <c r="H27" s="137"/>
      <c r="I27" s="94">
        <f>IF(COUNTA(H18:H25)=8,(VLOOKUP(I26,'得点表'!$N$30:$O$34,2)),"")</f>
      </c>
      <c r="J27" s="139"/>
      <c r="K27" s="94">
        <f>IF(COUNTA(J18:J25)=8,(VLOOKUP(K26,'得点表'!$N$30:$O$34,2)),"")</f>
      </c>
      <c r="L27" s="137"/>
      <c r="M27" s="95">
        <f>IF(COUNTA(L18:L25)=8,(VLOOKUP(M26,'得点表'!$N$37:$O$41,2)),"")</f>
      </c>
      <c r="N27" s="139"/>
      <c r="O27" s="96">
        <f>IF(COUNTA(N18:N25)=8,(VLOOKUP(O26,'得点表'!$N$37:$O$41,2)),"")</f>
      </c>
    </row>
    <row r="28" ht="13.5">
      <c r="D28" s="97"/>
    </row>
    <row r="29" ht="13.5">
      <c r="A29" s="49" t="s">
        <v>46</v>
      </c>
    </row>
    <row r="30" ht="7.5" customHeight="1"/>
    <row r="31" ht="13.5">
      <c r="B31" s="49" t="s">
        <v>48</v>
      </c>
    </row>
    <row r="32" ht="7.5" customHeight="1"/>
    <row r="33" ht="13.5">
      <c r="B33" s="49" t="s">
        <v>50</v>
      </c>
    </row>
    <row r="34" ht="13.5">
      <c r="B34" s="49" t="s">
        <v>38</v>
      </c>
    </row>
    <row r="35" ht="13.5">
      <c r="B35" s="49" t="s">
        <v>49</v>
      </c>
    </row>
    <row r="36" ht="7.5" customHeight="1"/>
    <row r="37" ht="13.5">
      <c r="B37" s="49" t="s">
        <v>91</v>
      </c>
    </row>
    <row r="38" ht="13.5">
      <c r="B38" s="49" t="s">
        <v>92</v>
      </c>
    </row>
    <row r="39" ht="14.25" thickBot="1"/>
    <row r="40" spans="2:15" ht="19.5" customHeight="1">
      <c r="B40" s="114" t="s">
        <v>47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</row>
    <row r="41" spans="2:15" ht="19.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9"/>
    </row>
    <row r="42" spans="2:15" ht="19.5" customHeight="1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</row>
    <row r="43" spans="2:15" ht="19.5" customHeight="1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</row>
    <row r="44" spans="2:15" ht="19.5" customHeight="1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2:15" ht="19.5" customHeight="1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/>
    </row>
    <row r="46" spans="2:15" ht="19.5" customHeight="1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9"/>
    </row>
    <row r="47" spans="2:15" ht="19.5" customHeight="1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</row>
    <row r="48" spans="2:15" ht="19.5" customHeight="1" thickBot="1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50" spans="2:15" ht="13.5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 ht="17.25">
      <c r="B51" s="98" t="s">
        <v>43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3.5">
      <c r="B52" s="98"/>
      <c r="C52" s="98"/>
      <c r="D52" s="99" t="s">
        <v>96</v>
      </c>
      <c r="E52" s="99"/>
      <c r="F52" s="99"/>
      <c r="G52" s="99"/>
      <c r="H52" s="98"/>
      <c r="I52" s="98"/>
      <c r="J52" s="98"/>
      <c r="K52" s="98"/>
      <c r="L52" s="98"/>
      <c r="M52" s="98"/>
      <c r="N52" s="98"/>
      <c r="O52" s="98"/>
    </row>
    <row r="53" spans="2:15" ht="13.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 sheet="1" objects="1" scenarios="1"/>
  <mergeCells count="37">
    <mergeCell ref="F12:G12"/>
    <mergeCell ref="H9:I9"/>
    <mergeCell ref="H10:I10"/>
    <mergeCell ref="H11:I11"/>
    <mergeCell ref="H12:I12"/>
    <mergeCell ref="J26:J27"/>
    <mergeCell ref="L26:L27"/>
    <mergeCell ref="N26:N27"/>
    <mergeCell ref="D9:E9"/>
    <mergeCell ref="D10:E10"/>
    <mergeCell ref="D11:E11"/>
    <mergeCell ref="D12:E12"/>
    <mergeCell ref="F9:G9"/>
    <mergeCell ref="F10:G10"/>
    <mergeCell ref="F11:G11"/>
    <mergeCell ref="B26:C26"/>
    <mergeCell ref="D26:D27"/>
    <mergeCell ref="F26:F27"/>
    <mergeCell ref="H26:H27"/>
    <mergeCell ref="J1:O1"/>
    <mergeCell ref="B40:O48"/>
    <mergeCell ref="L16:O16"/>
    <mergeCell ref="B16:B17"/>
    <mergeCell ref="C16:C17"/>
    <mergeCell ref="D16:G16"/>
    <mergeCell ref="H16:K16"/>
    <mergeCell ref="B27:C27"/>
    <mergeCell ref="A2:B2"/>
    <mergeCell ref="D3:E3"/>
    <mergeCell ref="I3:J3"/>
    <mergeCell ref="I4:J4"/>
    <mergeCell ref="I5:J5"/>
    <mergeCell ref="D4:E4"/>
    <mergeCell ref="D5:E5"/>
    <mergeCell ref="F3:G3"/>
    <mergeCell ref="F4:G4"/>
    <mergeCell ref="F5:G5"/>
  </mergeCells>
  <printOptions/>
  <pageMargins left="0.78" right="0.39" top="0.88" bottom="0.65" header="0.512" footer="0.512"/>
  <pageSetup orientation="portrait" paperSize="9" r:id="rId1"/>
  <headerFooter alignWithMargins="0">
    <oddHeader>&amp;R小学校用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F45" sqref="F45"/>
    </sheetView>
  </sheetViews>
  <sheetFormatPr defaultColWidth="9.00390625" defaultRowHeight="13.5"/>
  <sheetData>
    <row r="1" spans="1:10" ht="17.2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144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53">
        <f>'記録表（小学男子）'!$A$2</f>
        <v>0</v>
      </c>
      <c r="B1" s="154"/>
      <c r="C1" s="154"/>
      <c r="D1" s="155"/>
      <c r="E1" s="146" t="s">
        <v>11</v>
      </c>
      <c r="G1" s="146" t="s">
        <v>29</v>
      </c>
      <c r="H1" s="147">
        <f>'記録表（小学男子）'!$J$1</f>
        <v>0</v>
      </c>
      <c r="I1" s="148"/>
      <c r="J1" s="148"/>
      <c r="K1" s="148"/>
      <c r="L1" s="149"/>
    </row>
    <row r="2" spans="1:12" ht="14.25" thickBot="1">
      <c r="A2" s="156"/>
      <c r="B2" s="157"/>
      <c r="C2" s="157"/>
      <c r="D2" s="158"/>
      <c r="E2" s="146"/>
      <c r="G2" s="146"/>
      <c r="H2" s="150"/>
      <c r="I2" s="151"/>
      <c r="J2" s="151"/>
      <c r="K2" s="151"/>
      <c r="L2" s="15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59" t="s">
        <v>23</v>
      </c>
      <c r="B4" s="160"/>
      <c r="C4" s="163" t="s">
        <v>22</v>
      </c>
      <c r="D4" s="145" t="s">
        <v>40</v>
      </c>
      <c r="E4" s="145"/>
      <c r="F4" s="145"/>
      <c r="G4" s="145" t="s">
        <v>41</v>
      </c>
      <c r="H4" s="145"/>
      <c r="I4" s="145"/>
      <c r="J4" s="145" t="s">
        <v>42</v>
      </c>
      <c r="K4" s="145"/>
      <c r="L4" s="145"/>
    </row>
    <row r="5" spans="1:12" ht="13.5" customHeight="1" thickBot="1">
      <c r="A5" s="161"/>
      <c r="B5" s="162"/>
      <c r="C5" s="164"/>
      <c r="D5" s="38" t="s">
        <v>14</v>
      </c>
      <c r="E5" s="100"/>
      <c r="F5" s="38" t="s">
        <v>15</v>
      </c>
      <c r="G5" s="38" t="s">
        <v>14</v>
      </c>
      <c r="H5" s="100"/>
      <c r="I5" s="38" t="s">
        <v>15</v>
      </c>
      <c r="J5" s="38" t="s">
        <v>14</v>
      </c>
      <c r="K5" s="100"/>
      <c r="L5" s="38" t="s">
        <v>15</v>
      </c>
    </row>
    <row r="6" spans="1:12" ht="13.5" customHeight="1">
      <c r="A6" s="30">
        <v>1</v>
      </c>
      <c r="B6" s="32" t="s">
        <v>3</v>
      </c>
      <c r="C6" s="31" t="s">
        <v>17</v>
      </c>
      <c r="D6" s="105">
        <f>'記録表（小学男子）'!D18</f>
        <v>0</v>
      </c>
      <c r="E6" s="101"/>
      <c r="F6" s="33" t="e">
        <f>D6/E6*50</f>
        <v>#DIV/0!</v>
      </c>
      <c r="G6" s="105">
        <f>'記録表（小学男子）'!H18</f>
        <v>0</v>
      </c>
      <c r="H6" s="101"/>
      <c r="I6" s="33" t="e">
        <f>G6/H6*50</f>
        <v>#DIV/0!</v>
      </c>
      <c r="J6" s="105">
        <f>'記録表（小学男子）'!L18</f>
        <v>0</v>
      </c>
      <c r="K6" s="101"/>
      <c r="L6" s="33" t="e">
        <f>J6/K6*50</f>
        <v>#DIV/0!</v>
      </c>
    </row>
    <row r="7" spans="1:13" ht="13.5" customHeight="1">
      <c r="A7" s="30">
        <v>2</v>
      </c>
      <c r="B7" s="32" t="s">
        <v>4</v>
      </c>
      <c r="C7" s="31" t="s">
        <v>18</v>
      </c>
      <c r="D7" s="105">
        <f>'記録表（小学男子）'!D19</f>
        <v>0</v>
      </c>
      <c r="E7" s="102"/>
      <c r="F7" s="33" t="e">
        <f aca="true" t="shared" si="0" ref="F7:F13">D7/E7*50</f>
        <v>#DIV/0!</v>
      </c>
      <c r="G7" s="105">
        <f>'記録表（小学男子）'!H19</f>
        <v>0</v>
      </c>
      <c r="H7" s="102"/>
      <c r="I7" s="33" t="e">
        <f aca="true" t="shared" si="1" ref="I7:I13">G7/H7*50</f>
        <v>#DIV/0!</v>
      </c>
      <c r="J7" s="105">
        <f>'記録表（小学男子）'!L19</f>
        <v>0</v>
      </c>
      <c r="K7" s="102"/>
      <c r="L7" s="33" t="e">
        <f aca="true" t="shared" si="2" ref="L7:L13">J7/K7*50</f>
        <v>#DIV/0!</v>
      </c>
      <c r="M7" s="3"/>
    </row>
    <row r="8" spans="1:13" ht="13.5" customHeight="1">
      <c r="A8" s="30">
        <v>3</v>
      </c>
      <c r="B8" s="32" t="s">
        <v>5</v>
      </c>
      <c r="C8" s="31" t="s">
        <v>16</v>
      </c>
      <c r="D8" s="105">
        <f>'記録表（小学男子）'!D20</f>
        <v>0</v>
      </c>
      <c r="E8" s="102"/>
      <c r="F8" s="33" t="e">
        <f t="shared" si="0"/>
        <v>#DIV/0!</v>
      </c>
      <c r="G8" s="105">
        <f>'記録表（小学男子）'!H20</f>
        <v>0</v>
      </c>
      <c r="H8" s="102"/>
      <c r="I8" s="33" t="e">
        <f t="shared" si="1"/>
        <v>#DIV/0!</v>
      </c>
      <c r="J8" s="105">
        <f>'記録表（小学男子）'!L20</f>
        <v>0</v>
      </c>
      <c r="K8" s="102"/>
      <c r="L8" s="33" t="e">
        <f t="shared" si="2"/>
        <v>#DIV/0!</v>
      </c>
      <c r="M8" s="3"/>
    </row>
    <row r="9" spans="1:13" ht="13.5" customHeight="1">
      <c r="A9" s="30">
        <v>4</v>
      </c>
      <c r="B9" s="32" t="s">
        <v>6</v>
      </c>
      <c r="C9" s="31" t="s">
        <v>30</v>
      </c>
      <c r="D9" s="105">
        <f>'記録表（小学男子）'!D21</f>
        <v>0</v>
      </c>
      <c r="E9" s="102"/>
      <c r="F9" s="33" t="e">
        <f t="shared" si="0"/>
        <v>#DIV/0!</v>
      </c>
      <c r="G9" s="105">
        <f>'記録表（小学男子）'!H21</f>
        <v>0</v>
      </c>
      <c r="H9" s="102"/>
      <c r="I9" s="33" t="e">
        <f t="shared" si="1"/>
        <v>#DIV/0!</v>
      </c>
      <c r="J9" s="105">
        <f>'記録表（小学男子）'!L21</f>
        <v>0</v>
      </c>
      <c r="K9" s="102"/>
      <c r="L9" s="33" t="e">
        <f t="shared" si="2"/>
        <v>#DIV/0!</v>
      </c>
      <c r="M9" s="3"/>
    </row>
    <row r="10" spans="1:13" ht="13.5" customHeight="1" thickBot="1">
      <c r="A10" s="30">
        <v>5</v>
      </c>
      <c r="B10" s="32" t="s">
        <v>12</v>
      </c>
      <c r="C10" s="31" t="s">
        <v>18</v>
      </c>
      <c r="D10" s="105">
        <f>'記録表（小学男子）'!D22</f>
        <v>0</v>
      </c>
      <c r="E10" s="102"/>
      <c r="F10" s="33" t="e">
        <f t="shared" si="0"/>
        <v>#DIV/0!</v>
      </c>
      <c r="G10" s="105">
        <f>'記録表（小学男子）'!H22</f>
        <v>0</v>
      </c>
      <c r="H10" s="102"/>
      <c r="I10" s="33" t="e">
        <f t="shared" si="1"/>
        <v>#DIV/0!</v>
      </c>
      <c r="J10" s="105">
        <f>'記録表（小学男子）'!L22</f>
        <v>0</v>
      </c>
      <c r="K10" s="102"/>
      <c r="L10" s="33" t="e">
        <f t="shared" si="2"/>
        <v>#DIV/0!</v>
      </c>
      <c r="M10" s="3"/>
    </row>
    <row r="11" spans="1:18" ht="13.5" customHeight="1">
      <c r="A11" s="30">
        <v>6</v>
      </c>
      <c r="B11" s="32" t="s">
        <v>8</v>
      </c>
      <c r="C11" s="31" t="s">
        <v>19</v>
      </c>
      <c r="D11" s="106">
        <f>'記録表（小学男子）'!D23</f>
        <v>0</v>
      </c>
      <c r="E11" s="102"/>
      <c r="F11" s="33" t="e">
        <f>E11/D11*50</f>
        <v>#DIV/0!</v>
      </c>
      <c r="G11" s="106">
        <f>'記録表（小学男子）'!H23</f>
        <v>0</v>
      </c>
      <c r="H11" s="102"/>
      <c r="I11" s="33" t="e">
        <f>H11/G11*50</f>
        <v>#DIV/0!</v>
      </c>
      <c r="J11" s="106">
        <f>'記録表（小学男子）'!L23</f>
        <v>0</v>
      </c>
      <c r="K11" s="102"/>
      <c r="L11" s="33" t="e">
        <f>K11/J11*50</f>
        <v>#DIV/0!</v>
      </c>
      <c r="M11" s="3"/>
      <c r="O11" s="165" t="s">
        <v>93</v>
      </c>
      <c r="P11" s="166"/>
      <c r="Q11" s="166"/>
      <c r="R11" s="167"/>
    </row>
    <row r="12" spans="1:18" ht="13.5" customHeight="1">
      <c r="A12" s="30">
        <v>7</v>
      </c>
      <c r="B12" s="32" t="s">
        <v>9</v>
      </c>
      <c r="C12" s="31" t="s">
        <v>16</v>
      </c>
      <c r="D12" s="105">
        <f>'記録表（小学男子）'!D24</f>
        <v>0</v>
      </c>
      <c r="E12" s="102"/>
      <c r="F12" s="33" t="e">
        <f t="shared" si="0"/>
        <v>#DIV/0!</v>
      </c>
      <c r="G12" s="105">
        <f>'記録表（小学男子）'!H24</f>
        <v>0</v>
      </c>
      <c r="H12" s="102"/>
      <c r="I12" s="33" t="e">
        <f t="shared" si="1"/>
        <v>#DIV/0!</v>
      </c>
      <c r="J12" s="105">
        <f>'記録表（小学男子）'!L24</f>
        <v>0</v>
      </c>
      <c r="K12" s="102"/>
      <c r="L12" s="33" t="e">
        <f t="shared" si="2"/>
        <v>#DIV/0!</v>
      </c>
      <c r="M12" s="3"/>
      <c r="O12" s="168"/>
      <c r="P12" s="169"/>
      <c r="Q12" s="169"/>
      <c r="R12" s="170"/>
    </row>
    <row r="13" spans="1:18" ht="13.5" customHeight="1" thickBot="1">
      <c r="A13" s="34">
        <v>8</v>
      </c>
      <c r="B13" s="35" t="s">
        <v>10</v>
      </c>
      <c r="C13" s="36" t="s">
        <v>20</v>
      </c>
      <c r="D13" s="107">
        <f>'記録表（小学男子）'!D25</f>
        <v>0</v>
      </c>
      <c r="E13" s="103"/>
      <c r="F13" s="37" t="e">
        <f t="shared" si="0"/>
        <v>#DIV/0!</v>
      </c>
      <c r="G13" s="107">
        <f>'記録表（小学男子）'!H25</f>
        <v>0</v>
      </c>
      <c r="H13" s="103"/>
      <c r="I13" s="37" t="e">
        <f t="shared" si="1"/>
        <v>#DIV/0!</v>
      </c>
      <c r="J13" s="107">
        <f>'記録表（小学男子）'!L25</f>
        <v>0</v>
      </c>
      <c r="K13" s="103"/>
      <c r="L13" s="37" t="e">
        <f t="shared" si="2"/>
        <v>#DIV/0!</v>
      </c>
      <c r="M13" s="3"/>
      <c r="O13" s="168"/>
      <c r="P13" s="169"/>
      <c r="Q13" s="169"/>
      <c r="R13" s="170"/>
    </row>
    <row r="14" spans="3:18" s="8" customFormat="1" ht="13.5">
      <c r="C14" s="9"/>
      <c r="O14" s="168"/>
      <c r="P14" s="169"/>
      <c r="Q14" s="169"/>
      <c r="R14" s="170"/>
    </row>
    <row r="15" spans="3:18" s="8" customFormat="1" ht="13.5">
      <c r="C15" s="9"/>
      <c r="O15" s="168"/>
      <c r="P15" s="169"/>
      <c r="Q15" s="169"/>
      <c r="R15" s="170"/>
    </row>
    <row r="16" spans="1:18" s="8" customFormat="1" ht="14.25" thickBot="1">
      <c r="A16" s="16" t="s">
        <v>31</v>
      </c>
      <c r="C16" s="9"/>
      <c r="H16" s="8" t="s">
        <v>34</v>
      </c>
      <c r="O16" s="168"/>
      <c r="P16" s="169"/>
      <c r="Q16" s="169"/>
      <c r="R16" s="170"/>
    </row>
    <row r="17" spans="3:18" s="8" customFormat="1" ht="13.5" customHeight="1">
      <c r="C17" s="9"/>
      <c r="H17" s="174"/>
      <c r="I17" s="175"/>
      <c r="J17" s="175"/>
      <c r="K17" s="175"/>
      <c r="L17" s="176"/>
      <c r="O17" s="168"/>
      <c r="P17" s="169"/>
      <c r="Q17" s="169"/>
      <c r="R17" s="170"/>
    </row>
    <row r="18" spans="3:18" s="8" customFormat="1" ht="13.5" customHeight="1">
      <c r="C18" s="9"/>
      <c r="H18" s="177"/>
      <c r="I18" s="178"/>
      <c r="J18" s="178"/>
      <c r="K18" s="178"/>
      <c r="L18" s="179"/>
      <c r="O18" s="168"/>
      <c r="P18" s="169"/>
      <c r="Q18" s="169"/>
      <c r="R18" s="170"/>
    </row>
    <row r="19" spans="3:18" s="8" customFormat="1" ht="13.5" customHeight="1">
      <c r="C19" s="9"/>
      <c r="H19" s="177"/>
      <c r="I19" s="178"/>
      <c r="J19" s="178"/>
      <c r="K19" s="178"/>
      <c r="L19" s="179"/>
      <c r="O19" s="168"/>
      <c r="P19" s="169"/>
      <c r="Q19" s="169"/>
      <c r="R19" s="170"/>
    </row>
    <row r="20" spans="3:18" s="8" customFormat="1" ht="13.5" customHeight="1">
      <c r="C20" s="9"/>
      <c r="H20" s="177"/>
      <c r="I20" s="178"/>
      <c r="J20" s="178"/>
      <c r="K20" s="178"/>
      <c r="L20" s="179"/>
      <c r="O20" s="168"/>
      <c r="P20" s="169"/>
      <c r="Q20" s="169"/>
      <c r="R20" s="170"/>
    </row>
    <row r="21" spans="3:18" s="8" customFormat="1" ht="13.5" customHeight="1">
      <c r="C21" s="9"/>
      <c r="H21" s="177"/>
      <c r="I21" s="178"/>
      <c r="J21" s="178"/>
      <c r="K21" s="178"/>
      <c r="L21" s="179"/>
      <c r="O21" s="168"/>
      <c r="P21" s="169"/>
      <c r="Q21" s="169"/>
      <c r="R21" s="170"/>
    </row>
    <row r="22" spans="3:18" s="8" customFormat="1" ht="13.5" customHeight="1">
      <c r="C22" s="9"/>
      <c r="H22" s="177"/>
      <c r="I22" s="178"/>
      <c r="J22" s="178"/>
      <c r="K22" s="178"/>
      <c r="L22" s="179"/>
      <c r="O22" s="168"/>
      <c r="P22" s="169"/>
      <c r="Q22" s="169"/>
      <c r="R22" s="170"/>
    </row>
    <row r="23" spans="3:18" s="8" customFormat="1" ht="13.5" customHeight="1">
      <c r="C23" s="9"/>
      <c r="H23" s="177"/>
      <c r="I23" s="178"/>
      <c r="J23" s="178"/>
      <c r="K23" s="178"/>
      <c r="L23" s="179"/>
      <c r="O23" s="168"/>
      <c r="P23" s="169"/>
      <c r="Q23" s="169"/>
      <c r="R23" s="170"/>
    </row>
    <row r="24" spans="1:18" s="8" customFormat="1" ht="13.5" customHeight="1">
      <c r="A24" s="1"/>
      <c r="B24" s="1"/>
      <c r="C24" s="4"/>
      <c r="H24" s="177"/>
      <c r="I24" s="178"/>
      <c r="J24" s="178"/>
      <c r="K24" s="178"/>
      <c r="L24" s="179"/>
      <c r="O24" s="168"/>
      <c r="P24" s="169"/>
      <c r="Q24" s="169"/>
      <c r="R24" s="170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77"/>
      <c r="I25" s="178"/>
      <c r="J25" s="178"/>
      <c r="K25" s="178"/>
      <c r="L25" s="179"/>
      <c r="O25" s="168"/>
      <c r="P25" s="169"/>
      <c r="Q25" s="169"/>
      <c r="R25" s="170"/>
    </row>
    <row r="26" spans="3:18" s="8" customFormat="1" ht="13.5" customHeight="1">
      <c r="C26" s="9"/>
      <c r="D26" s="2"/>
      <c r="E26" s="2"/>
      <c r="F26" s="2"/>
      <c r="G26" s="2"/>
      <c r="H26" s="177"/>
      <c r="I26" s="178"/>
      <c r="J26" s="178"/>
      <c r="K26" s="178"/>
      <c r="L26" s="179"/>
      <c r="O26" s="168"/>
      <c r="P26" s="169"/>
      <c r="Q26" s="169"/>
      <c r="R26" s="170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77"/>
      <c r="I27" s="178"/>
      <c r="J27" s="178"/>
      <c r="K27" s="178"/>
      <c r="L27" s="179"/>
      <c r="O27" s="171"/>
      <c r="P27" s="172"/>
      <c r="Q27" s="172"/>
      <c r="R27" s="173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80"/>
      <c r="I28" s="181"/>
      <c r="J28" s="181"/>
      <c r="K28" s="181"/>
      <c r="L28" s="182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32</v>
      </c>
      <c r="B32" s="10"/>
      <c r="C32" s="9"/>
      <c r="D32" s="11"/>
      <c r="E32" s="12"/>
      <c r="F32" s="13"/>
      <c r="G32" s="11"/>
      <c r="H32" s="12" t="s">
        <v>34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74"/>
      <c r="I33" s="175"/>
      <c r="J33" s="175"/>
      <c r="K33" s="175"/>
      <c r="L33" s="176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77"/>
      <c r="I34" s="178"/>
      <c r="J34" s="178"/>
      <c r="K34" s="178"/>
      <c r="L34" s="179"/>
    </row>
    <row r="35" spans="2:12" s="8" customFormat="1" ht="13.5" customHeight="1">
      <c r="B35" s="10"/>
      <c r="C35" s="9"/>
      <c r="D35" s="11"/>
      <c r="E35" s="12"/>
      <c r="F35" s="13"/>
      <c r="G35" s="11"/>
      <c r="H35" s="177"/>
      <c r="I35" s="178"/>
      <c r="J35" s="178"/>
      <c r="K35" s="178"/>
      <c r="L35" s="179"/>
    </row>
    <row r="36" spans="3:12" s="8" customFormat="1" ht="13.5" customHeight="1">
      <c r="C36" s="9"/>
      <c r="D36" s="14"/>
      <c r="E36" s="14"/>
      <c r="F36" s="14"/>
      <c r="G36" s="14"/>
      <c r="H36" s="177"/>
      <c r="I36" s="178"/>
      <c r="J36" s="178"/>
      <c r="K36" s="178"/>
      <c r="L36" s="179"/>
    </row>
    <row r="37" spans="3:12" s="8" customFormat="1" ht="13.5" customHeight="1">
      <c r="C37" s="9"/>
      <c r="D37" s="14"/>
      <c r="E37" s="14"/>
      <c r="F37" s="14"/>
      <c r="G37" s="14"/>
      <c r="H37" s="177"/>
      <c r="I37" s="178"/>
      <c r="J37" s="178"/>
      <c r="K37" s="178"/>
      <c r="L37" s="179"/>
    </row>
    <row r="38" spans="3:12" s="8" customFormat="1" ht="13.5" customHeight="1">
      <c r="C38" s="9"/>
      <c r="D38" s="14"/>
      <c r="E38" s="14"/>
      <c r="F38" s="14"/>
      <c r="G38" s="14"/>
      <c r="H38" s="177"/>
      <c r="I38" s="178"/>
      <c r="J38" s="178"/>
      <c r="K38" s="178"/>
      <c r="L38" s="179"/>
    </row>
    <row r="39" spans="3:12" s="8" customFormat="1" ht="13.5" customHeight="1">
      <c r="C39" s="9"/>
      <c r="D39" s="14"/>
      <c r="E39" s="14"/>
      <c r="F39" s="14"/>
      <c r="G39" s="14"/>
      <c r="H39" s="177"/>
      <c r="I39" s="178"/>
      <c r="J39" s="178"/>
      <c r="K39" s="178"/>
      <c r="L39" s="179"/>
    </row>
    <row r="40" spans="3:12" s="8" customFormat="1" ht="13.5" customHeight="1">
      <c r="C40" s="9"/>
      <c r="D40" s="14"/>
      <c r="E40" s="14"/>
      <c r="F40" s="14"/>
      <c r="G40" s="14"/>
      <c r="H40" s="177"/>
      <c r="I40" s="178"/>
      <c r="J40" s="178"/>
      <c r="K40" s="178"/>
      <c r="L40" s="179"/>
    </row>
    <row r="41" spans="3:12" s="8" customFormat="1" ht="13.5" customHeight="1">
      <c r="C41" s="9"/>
      <c r="D41" s="14"/>
      <c r="E41" s="14"/>
      <c r="F41" s="14"/>
      <c r="G41" s="14"/>
      <c r="H41" s="177"/>
      <c r="I41" s="178"/>
      <c r="J41" s="178"/>
      <c r="K41" s="178"/>
      <c r="L41" s="179"/>
    </row>
    <row r="42" spans="3:12" s="8" customFormat="1" ht="13.5" customHeight="1">
      <c r="C42" s="9"/>
      <c r="D42" s="14"/>
      <c r="E42" s="14"/>
      <c r="F42" s="14"/>
      <c r="G42" s="14"/>
      <c r="H42" s="177"/>
      <c r="I42" s="178"/>
      <c r="J42" s="178"/>
      <c r="K42" s="178"/>
      <c r="L42" s="179"/>
    </row>
    <row r="43" spans="3:12" s="8" customFormat="1" ht="13.5" customHeight="1">
      <c r="C43" s="9"/>
      <c r="D43" s="14"/>
      <c r="E43" s="14"/>
      <c r="F43" s="14"/>
      <c r="G43" s="14"/>
      <c r="H43" s="177"/>
      <c r="I43" s="178"/>
      <c r="J43" s="178"/>
      <c r="K43" s="178"/>
      <c r="L43" s="179"/>
    </row>
    <row r="44" spans="3:12" s="8" customFormat="1" ht="13.5" customHeight="1" thickBot="1">
      <c r="C44" s="9"/>
      <c r="D44" s="14"/>
      <c r="E44" s="14"/>
      <c r="F44" s="14"/>
      <c r="G44" s="14"/>
      <c r="H44" s="180"/>
      <c r="I44" s="181"/>
      <c r="J44" s="181"/>
      <c r="K44" s="181"/>
      <c r="L44" s="182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33</v>
      </c>
      <c r="C48" s="9"/>
      <c r="D48" s="6"/>
      <c r="E48" s="6"/>
      <c r="F48" s="6"/>
      <c r="G48" s="6"/>
      <c r="H48" s="12" t="s">
        <v>34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74"/>
      <c r="I49" s="175"/>
      <c r="J49" s="175"/>
      <c r="K49" s="175"/>
      <c r="L49" s="176"/>
    </row>
    <row r="50" spans="2:12" s="8" customFormat="1" ht="13.5" customHeight="1">
      <c r="B50" s="10"/>
      <c r="C50" s="9"/>
      <c r="D50" s="11"/>
      <c r="E50" s="12"/>
      <c r="F50" s="13"/>
      <c r="G50" s="11"/>
      <c r="H50" s="177"/>
      <c r="I50" s="178"/>
      <c r="J50" s="178"/>
      <c r="K50" s="178"/>
      <c r="L50" s="179"/>
    </row>
    <row r="51" spans="2:12" s="8" customFormat="1" ht="13.5" customHeight="1">
      <c r="B51" s="10"/>
      <c r="C51" s="9"/>
      <c r="D51" s="11"/>
      <c r="E51" s="12"/>
      <c r="F51" s="13"/>
      <c r="G51" s="11"/>
      <c r="H51" s="177"/>
      <c r="I51" s="178"/>
      <c r="J51" s="178"/>
      <c r="K51" s="178"/>
      <c r="L51" s="179"/>
    </row>
    <row r="52" spans="2:12" s="8" customFormat="1" ht="13.5" customHeight="1">
      <c r="B52" s="10"/>
      <c r="C52" s="9"/>
      <c r="D52" s="11"/>
      <c r="E52" s="12"/>
      <c r="F52" s="13"/>
      <c r="G52" s="11"/>
      <c r="H52" s="177"/>
      <c r="I52" s="178"/>
      <c r="J52" s="178"/>
      <c r="K52" s="178"/>
      <c r="L52" s="179"/>
    </row>
    <row r="53" spans="2:12" s="8" customFormat="1" ht="13.5" customHeight="1">
      <c r="B53" s="10"/>
      <c r="C53" s="9"/>
      <c r="D53" s="11"/>
      <c r="E53" s="12"/>
      <c r="F53" s="13"/>
      <c r="G53" s="11"/>
      <c r="H53" s="177"/>
      <c r="I53" s="178"/>
      <c r="J53" s="178"/>
      <c r="K53" s="178"/>
      <c r="L53" s="179"/>
    </row>
    <row r="54" spans="2:12" s="8" customFormat="1" ht="13.5" customHeight="1">
      <c r="B54" s="10"/>
      <c r="C54" s="9"/>
      <c r="D54" s="11"/>
      <c r="E54" s="12"/>
      <c r="F54" s="13"/>
      <c r="G54" s="11"/>
      <c r="H54" s="177"/>
      <c r="I54" s="178"/>
      <c r="J54" s="178"/>
      <c r="K54" s="178"/>
      <c r="L54" s="179"/>
    </row>
    <row r="55" spans="2:12" s="8" customFormat="1" ht="13.5" customHeight="1">
      <c r="B55" s="10"/>
      <c r="C55" s="9"/>
      <c r="D55" s="15"/>
      <c r="E55" s="12"/>
      <c r="F55" s="13"/>
      <c r="G55" s="15"/>
      <c r="H55" s="177"/>
      <c r="I55" s="178"/>
      <c r="J55" s="178"/>
      <c r="K55" s="178"/>
      <c r="L55" s="179"/>
    </row>
    <row r="56" spans="2:12" s="8" customFormat="1" ht="13.5" customHeight="1">
      <c r="B56" s="10"/>
      <c r="C56" s="9"/>
      <c r="D56" s="11"/>
      <c r="E56" s="12"/>
      <c r="F56" s="13"/>
      <c r="G56" s="11"/>
      <c r="H56" s="177"/>
      <c r="I56" s="178"/>
      <c r="J56" s="178"/>
      <c r="K56" s="178"/>
      <c r="L56" s="179"/>
    </row>
    <row r="57" spans="2:12" s="8" customFormat="1" ht="13.5" customHeight="1">
      <c r="B57" s="10"/>
      <c r="C57" s="9"/>
      <c r="D57" s="11"/>
      <c r="E57" s="12"/>
      <c r="F57" s="13"/>
      <c r="G57" s="11"/>
      <c r="H57" s="177"/>
      <c r="I57" s="178"/>
      <c r="J57" s="178"/>
      <c r="K57" s="178"/>
      <c r="L57" s="179"/>
    </row>
    <row r="58" spans="3:12" s="8" customFormat="1" ht="13.5" customHeight="1">
      <c r="C58" s="9"/>
      <c r="D58" s="14"/>
      <c r="E58" s="14"/>
      <c r="F58" s="14"/>
      <c r="G58" s="14"/>
      <c r="H58" s="177"/>
      <c r="I58" s="178"/>
      <c r="J58" s="178"/>
      <c r="K58" s="178"/>
      <c r="L58" s="179"/>
    </row>
    <row r="59" spans="3:12" s="8" customFormat="1" ht="13.5" customHeight="1">
      <c r="C59" s="9"/>
      <c r="D59" s="14"/>
      <c r="E59" s="14"/>
      <c r="F59" s="14"/>
      <c r="G59" s="14"/>
      <c r="H59" s="177"/>
      <c r="I59" s="178"/>
      <c r="J59" s="178"/>
      <c r="K59" s="178"/>
      <c r="L59" s="179"/>
    </row>
    <row r="60" spans="3:12" s="8" customFormat="1" ht="13.5" customHeight="1" thickBot="1">
      <c r="C60" s="9"/>
      <c r="D60" s="14"/>
      <c r="E60" s="14"/>
      <c r="F60" s="14"/>
      <c r="G60" s="14"/>
      <c r="H60" s="180"/>
      <c r="I60" s="181"/>
      <c r="J60" s="181"/>
      <c r="K60" s="181"/>
      <c r="L60" s="182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O11:R27"/>
    <mergeCell ref="H17:L28"/>
    <mergeCell ref="H33:L44"/>
    <mergeCell ref="H49:L60"/>
    <mergeCell ref="D4:F4"/>
    <mergeCell ref="G4:I4"/>
    <mergeCell ref="J4:L4"/>
    <mergeCell ref="G1:G2"/>
    <mergeCell ref="H1:L2"/>
    <mergeCell ref="E1:E2"/>
    <mergeCell ref="A1:D2"/>
    <mergeCell ref="A4:B5"/>
    <mergeCell ref="C4:C5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selection activeCell="N37" sqref="N37"/>
    </sheetView>
  </sheetViews>
  <sheetFormatPr defaultColWidth="9.00390625" defaultRowHeight="10.5" customHeight="1"/>
  <cols>
    <col min="1" max="1" width="9.00390625" style="44" customWidth="1"/>
    <col min="2" max="6" width="6.25390625" style="44" customWidth="1"/>
    <col min="7" max="9" width="9.00390625" style="44" customWidth="1"/>
    <col min="10" max="10" width="5.875" style="44" customWidth="1"/>
    <col min="11" max="13" width="9.00390625" style="44" customWidth="1"/>
    <col min="14" max="17" width="4.875" style="44" customWidth="1"/>
    <col min="18" max="16384" width="9.00390625" style="44" customWidth="1"/>
  </cols>
  <sheetData>
    <row r="1" spans="2:17" ht="10.5" customHeight="1">
      <c r="B1" s="44" t="s">
        <v>56</v>
      </c>
      <c r="E1" s="44" t="s">
        <v>57</v>
      </c>
      <c r="H1" s="44" t="s">
        <v>58</v>
      </c>
      <c r="K1" s="44" t="s">
        <v>59</v>
      </c>
      <c r="N1" s="183" t="s">
        <v>60</v>
      </c>
      <c r="O1" s="183"/>
      <c r="P1" s="45"/>
      <c r="Q1" s="45"/>
    </row>
    <row r="2" spans="2:15" ht="10.5" customHeight="1">
      <c r="B2" s="46">
        <v>0</v>
      </c>
      <c r="C2" s="44">
        <v>1</v>
      </c>
      <c r="E2" s="46">
        <v>0</v>
      </c>
      <c r="F2" s="44">
        <v>1</v>
      </c>
      <c r="H2" s="44">
        <v>0</v>
      </c>
      <c r="I2" s="44">
        <v>1</v>
      </c>
      <c r="K2" s="44">
        <v>0</v>
      </c>
      <c r="L2" s="44">
        <v>1</v>
      </c>
      <c r="N2" s="44">
        <v>0</v>
      </c>
      <c r="O2" s="44" t="s">
        <v>61</v>
      </c>
    </row>
    <row r="3" spans="2:15" ht="10.5" customHeight="1">
      <c r="B3" s="46">
        <v>4.5</v>
      </c>
      <c r="C3" s="44">
        <v>2</v>
      </c>
      <c r="E3" s="46">
        <v>3.5</v>
      </c>
      <c r="F3" s="44">
        <v>2</v>
      </c>
      <c r="H3" s="44">
        <v>8</v>
      </c>
      <c r="I3" s="44">
        <v>2</v>
      </c>
      <c r="K3" s="44">
        <v>8</v>
      </c>
      <c r="L3" s="44">
        <v>2</v>
      </c>
      <c r="N3" s="44">
        <v>22</v>
      </c>
      <c r="O3" s="44" t="s">
        <v>62</v>
      </c>
    </row>
    <row r="4" spans="2:15" ht="10.5" customHeight="1">
      <c r="B4" s="46">
        <v>6.5</v>
      </c>
      <c r="C4" s="44">
        <v>3</v>
      </c>
      <c r="E4" s="46">
        <v>6.5</v>
      </c>
      <c r="F4" s="44">
        <v>3</v>
      </c>
      <c r="H4" s="44">
        <v>10</v>
      </c>
      <c r="I4" s="44">
        <v>3</v>
      </c>
      <c r="K4" s="44">
        <v>10</v>
      </c>
      <c r="L4" s="44">
        <v>3</v>
      </c>
      <c r="N4" s="44">
        <v>27</v>
      </c>
      <c r="O4" s="44" t="s">
        <v>63</v>
      </c>
    </row>
    <row r="5" spans="2:15" ht="10.5" customHeight="1">
      <c r="B5" s="46">
        <v>8.5</v>
      </c>
      <c r="C5" s="44">
        <v>4</v>
      </c>
      <c r="E5" s="46">
        <v>8.5</v>
      </c>
      <c r="F5" s="44">
        <v>4</v>
      </c>
      <c r="H5" s="44">
        <v>15</v>
      </c>
      <c r="I5" s="44">
        <v>4</v>
      </c>
      <c r="K5" s="44">
        <v>14</v>
      </c>
      <c r="L5" s="44">
        <v>4</v>
      </c>
      <c r="N5" s="44">
        <v>33</v>
      </c>
      <c r="O5" s="44" t="s">
        <v>64</v>
      </c>
    </row>
    <row r="6" spans="2:15" ht="10.5" customHeight="1">
      <c r="B6" s="46">
        <v>10.5</v>
      </c>
      <c r="C6" s="44">
        <v>5</v>
      </c>
      <c r="E6" s="46">
        <v>10.5</v>
      </c>
      <c r="F6" s="44">
        <v>5</v>
      </c>
      <c r="H6" s="44">
        <v>23</v>
      </c>
      <c r="I6" s="44">
        <v>5</v>
      </c>
      <c r="K6" s="44">
        <v>19</v>
      </c>
      <c r="L6" s="44">
        <v>5</v>
      </c>
      <c r="N6" s="44">
        <v>39</v>
      </c>
      <c r="O6" s="44" t="s">
        <v>65</v>
      </c>
    </row>
    <row r="7" spans="2:12" ht="10.5" customHeight="1">
      <c r="B7" s="46">
        <v>13.5</v>
      </c>
      <c r="C7" s="44">
        <v>6</v>
      </c>
      <c r="E7" s="46">
        <v>12.5</v>
      </c>
      <c r="F7" s="44">
        <v>6</v>
      </c>
      <c r="H7" s="44">
        <v>33</v>
      </c>
      <c r="I7" s="44">
        <v>6</v>
      </c>
      <c r="K7" s="44">
        <v>26</v>
      </c>
      <c r="L7" s="44">
        <v>6</v>
      </c>
    </row>
    <row r="8" spans="2:15" ht="10.5" customHeight="1">
      <c r="B8" s="46">
        <v>16.5</v>
      </c>
      <c r="C8" s="44">
        <v>7</v>
      </c>
      <c r="E8" s="46">
        <v>15.5</v>
      </c>
      <c r="F8" s="44">
        <v>7</v>
      </c>
      <c r="H8" s="44">
        <v>45</v>
      </c>
      <c r="I8" s="44">
        <v>7</v>
      </c>
      <c r="K8" s="44">
        <v>35</v>
      </c>
      <c r="L8" s="44">
        <v>7</v>
      </c>
      <c r="N8" s="183" t="s">
        <v>66</v>
      </c>
      <c r="O8" s="183"/>
    </row>
    <row r="9" spans="2:15" ht="10.5" customHeight="1">
      <c r="B9" s="46">
        <v>19.5</v>
      </c>
      <c r="C9" s="44">
        <v>8</v>
      </c>
      <c r="E9" s="46">
        <v>18.5</v>
      </c>
      <c r="F9" s="44">
        <v>8</v>
      </c>
      <c r="H9" s="44">
        <v>57</v>
      </c>
      <c r="I9" s="44">
        <v>8</v>
      </c>
      <c r="K9" s="44">
        <v>44</v>
      </c>
      <c r="L9" s="44">
        <v>8</v>
      </c>
      <c r="N9" s="44">
        <v>0</v>
      </c>
      <c r="O9" s="44" t="s">
        <v>61</v>
      </c>
    </row>
    <row r="10" spans="2:15" ht="10.5" customHeight="1">
      <c r="B10" s="46">
        <v>22.5</v>
      </c>
      <c r="C10" s="44">
        <v>9</v>
      </c>
      <c r="E10" s="46">
        <v>21.5</v>
      </c>
      <c r="F10" s="44">
        <v>9</v>
      </c>
      <c r="H10" s="44">
        <v>69</v>
      </c>
      <c r="I10" s="44">
        <v>9</v>
      </c>
      <c r="K10" s="44">
        <v>54</v>
      </c>
      <c r="L10" s="44">
        <v>9</v>
      </c>
      <c r="N10" s="44">
        <v>27</v>
      </c>
      <c r="O10" s="44" t="s">
        <v>62</v>
      </c>
    </row>
    <row r="11" spans="2:15" ht="10.5" customHeight="1">
      <c r="B11" s="46">
        <v>25.5</v>
      </c>
      <c r="C11" s="44">
        <v>10</v>
      </c>
      <c r="E11" s="46">
        <v>24.5</v>
      </c>
      <c r="F11" s="44">
        <v>10</v>
      </c>
      <c r="H11" s="44">
        <v>80</v>
      </c>
      <c r="I11" s="44">
        <v>10</v>
      </c>
      <c r="K11" s="44">
        <v>64</v>
      </c>
      <c r="L11" s="44">
        <v>10</v>
      </c>
      <c r="N11" s="44">
        <v>34</v>
      </c>
      <c r="O11" s="44" t="s">
        <v>63</v>
      </c>
    </row>
    <row r="12" spans="14:15" ht="10.5" customHeight="1">
      <c r="N12" s="44">
        <v>41</v>
      </c>
      <c r="O12" s="44" t="s">
        <v>64</v>
      </c>
    </row>
    <row r="13" spans="2:15" ht="10.5" customHeight="1">
      <c r="B13" s="44" t="s">
        <v>67</v>
      </c>
      <c r="H13" s="44" t="s">
        <v>68</v>
      </c>
      <c r="K13" s="44" t="s">
        <v>69</v>
      </c>
      <c r="N13" s="44">
        <v>47</v>
      </c>
      <c r="O13" s="44" t="s">
        <v>70</v>
      </c>
    </row>
    <row r="14" spans="2:12" ht="10.5" customHeight="1">
      <c r="B14" s="44">
        <v>0</v>
      </c>
      <c r="C14" s="44">
        <v>1</v>
      </c>
      <c r="E14" s="44">
        <v>0</v>
      </c>
      <c r="F14" s="44">
        <v>1</v>
      </c>
      <c r="H14" s="47">
        <v>0</v>
      </c>
      <c r="I14" s="44">
        <v>10</v>
      </c>
      <c r="K14" s="47">
        <v>0</v>
      </c>
      <c r="L14" s="44">
        <v>10</v>
      </c>
    </row>
    <row r="15" spans="2:15" ht="10.5" customHeight="1">
      <c r="B15" s="44">
        <v>3</v>
      </c>
      <c r="C15" s="44">
        <v>2</v>
      </c>
      <c r="E15" s="44">
        <v>3</v>
      </c>
      <c r="F15" s="44">
        <v>2</v>
      </c>
      <c r="H15" s="47">
        <v>8.1</v>
      </c>
      <c r="I15" s="44">
        <v>9</v>
      </c>
      <c r="K15" s="47">
        <v>8.4</v>
      </c>
      <c r="L15" s="44">
        <v>9</v>
      </c>
      <c r="N15" s="183" t="s">
        <v>71</v>
      </c>
      <c r="O15" s="183"/>
    </row>
    <row r="16" spans="2:15" ht="10.5" customHeight="1">
      <c r="B16" s="44">
        <v>6</v>
      </c>
      <c r="C16" s="44">
        <v>3</v>
      </c>
      <c r="E16" s="44">
        <v>6</v>
      </c>
      <c r="F16" s="44">
        <v>3</v>
      </c>
      <c r="H16" s="47">
        <v>8.5</v>
      </c>
      <c r="I16" s="44">
        <v>8</v>
      </c>
      <c r="K16" s="47">
        <v>8.8</v>
      </c>
      <c r="L16" s="44">
        <v>8</v>
      </c>
      <c r="N16" s="44">
        <v>0</v>
      </c>
      <c r="O16" s="44" t="s">
        <v>61</v>
      </c>
    </row>
    <row r="17" spans="2:15" ht="10.5" customHeight="1">
      <c r="B17" s="44">
        <v>9</v>
      </c>
      <c r="C17" s="44">
        <v>4</v>
      </c>
      <c r="E17" s="44">
        <v>9</v>
      </c>
      <c r="F17" s="44">
        <v>4</v>
      </c>
      <c r="H17" s="47">
        <v>8.9</v>
      </c>
      <c r="I17" s="44">
        <v>7</v>
      </c>
      <c r="K17" s="47">
        <v>9.2</v>
      </c>
      <c r="L17" s="44">
        <v>7</v>
      </c>
      <c r="N17" s="44">
        <v>32</v>
      </c>
      <c r="O17" s="44" t="s">
        <v>62</v>
      </c>
    </row>
    <row r="18" spans="2:15" ht="10.5" customHeight="1">
      <c r="B18" s="44">
        <v>12</v>
      </c>
      <c r="C18" s="44">
        <v>5</v>
      </c>
      <c r="E18" s="44">
        <v>12</v>
      </c>
      <c r="F18" s="44">
        <v>5</v>
      </c>
      <c r="H18" s="47">
        <v>9.4</v>
      </c>
      <c r="I18" s="44">
        <v>6</v>
      </c>
      <c r="K18" s="47">
        <v>9.7</v>
      </c>
      <c r="L18" s="44">
        <v>6</v>
      </c>
      <c r="N18" s="44">
        <v>39</v>
      </c>
      <c r="O18" s="44" t="s">
        <v>63</v>
      </c>
    </row>
    <row r="19" spans="2:15" ht="10.5" customHeight="1">
      <c r="B19" s="44">
        <v>15</v>
      </c>
      <c r="C19" s="44">
        <v>6</v>
      </c>
      <c r="E19" s="44">
        <v>14</v>
      </c>
      <c r="F19" s="44">
        <v>6</v>
      </c>
      <c r="H19" s="47">
        <v>10</v>
      </c>
      <c r="I19" s="44">
        <v>5</v>
      </c>
      <c r="K19" s="47">
        <v>10.3</v>
      </c>
      <c r="L19" s="44">
        <v>5</v>
      </c>
      <c r="N19" s="44">
        <v>46</v>
      </c>
      <c r="O19" s="44" t="s">
        <v>64</v>
      </c>
    </row>
    <row r="20" spans="2:15" ht="10.5" customHeight="1">
      <c r="B20" s="44">
        <v>18</v>
      </c>
      <c r="C20" s="44">
        <v>7</v>
      </c>
      <c r="E20" s="44">
        <v>16</v>
      </c>
      <c r="F20" s="44">
        <v>7</v>
      </c>
      <c r="H20" s="47">
        <v>10.7</v>
      </c>
      <c r="I20" s="44">
        <v>4</v>
      </c>
      <c r="K20" s="47">
        <v>11</v>
      </c>
      <c r="L20" s="44">
        <v>4</v>
      </c>
      <c r="N20" s="44">
        <v>53</v>
      </c>
      <c r="O20" s="44" t="s">
        <v>65</v>
      </c>
    </row>
    <row r="21" spans="2:12" ht="10.5" customHeight="1">
      <c r="B21" s="44">
        <v>20</v>
      </c>
      <c r="C21" s="44">
        <v>8</v>
      </c>
      <c r="E21" s="44">
        <v>18</v>
      </c>
      <c r="F21" s="44">
        <v>8</v>
      </c>
      <c r="H21" s="47">
        <v>11.5</v>
      </c>
      <c r="I21" s="44">
        <v>3</v>
      </c>
      <c r="K21" s="47">
        <v>11.7</v>
      </c>
      <c r="L21" s="44">
        <v>3</v>
      </c>
    </row>
    <row r="22" spans="2:15" ht="10.5" customHeight="1">
      <c r="B22" s="44">
        <v>23</v>
      </c>
      <c r="C22" s="44">
        <v>9</v>
      </c>
      <c r="E22" s="44">
        <v>20</v>
      </c>
      <c r="F22" s="44">
        <v>9</v>
      </c>
      <c r="H22" s="47">
        <v>12.3</v>
      </c>
      <c r="I22" s="44">
        <v>2</v>
      </c>
      <c r="K22" s="47">
        <v>12.5</v>
      </c>
      <c r="L22" s="44">
        <v>2</v>
      </c>
      <c r="N22" s="183" t="s">
        <v>72</v>
      </c>
      <c r="O22" s="183"/>
    </row>
    <row r="23" spans="2:15" ht="10.5" customHeight="1">
      <c r="B23" s="44">
        <v>26</v>
      </c>
      <c r="C23" s="44">
        <v>10</v>
      </c>
      <c r="E23" s="44">
        <v>23</v>
      </c>
      <c r="F23" s="44">
        <v>10</v>
      </c>
      <c r="H23" s="47">
        <v>13.1</v>
      </c>
      <c r="I23" s="44">
        <v>1</v>
      </c>
      <c r="K23" s="47">
        <v>13.3</v>
      </c>
      <c r="L23" s="44">
        <v>1</v>
      </c>
      <c r="N23" s="44">
        <v>0</v>
      </c>
      <c r="O23" s="44" t="s">
        <v>61</v>
      </c>
    </row>
    <row r="24" spans="14:15" ht="10.5" customHeight="1">
      <c r="N24" s="44">
        <v>38</v>
      </c>
      <c r="O24" s="44" t="s">
        <v>62</v>
      </c>
    </row>
    <row r="25" spans="2:15" ht="10.5" customHeight="1">
      <c r="B25" s="44" t="s">
        <v>73</v>
      </c>
      <c r="E25" s="44" t="s">
        <v>74</v>
      </c>
      <c r="H25" s="44" t="s">
        <v>75</v>
      </c>
      <c r="K25" s="44" t="s">
        <v>76</v>
      </c>
      <c r="N25" s="44">
        <v>45</v>
      </c>
      <c r="O25" s="44" t="s">
        <v>77</v>
      </c>
    </row>
    <row r="26" spans="2:15" ht="10.5" customHeight="1">
      <c r="B26" s="44">
        <v>0</v>
      </c>
      <c r="C26" s="44">
        <v>1</v>
      </c>
      <c r="E26" s="44">
        <v>0</v>
      </c>
      <c r="F26" s="44">
        <v>1</v>
      </c>
      <c r="H26" s="44">
        <v>0</v>
      </c>
      <c r="I26" s="44">
        <v>1</v>
      </c>
      <c r="K26" s="44">
        <v>0</v>
      </c>
      <c r="L26" s="44">
        <v>1</v>
      </c>
      <c r="N26" s="44">
        <v>52</v>
      </c>
      <c r="O26" s="44" t="s">
        <v>78</v>
      </c>
    </row>
    <row r="27" spans="2:15" ht="10.5" customHeight="1">
      <c r="B27" s="44">
        <v>15</v>
      </c>
      <c r="C27" s="44">
        <v>2</v>
      </c>
      <c r="E27" s="44">
        <v>18</v>
      </c>
      <c r="F27" s="44">
        <v>2</v>
      </c>
      <c r="H27" s="44">
        <v>93</v>
      </c>
      <c r="I27" s="44">
        <v>2</v>
      </c>
      <c r="K27" s="44">
        <v>85</v>
      </c>
      <c r="L27" s="44">
        <v>2</v>
      </c>
      <c r="N27" s="44">
        <v>59</v>
      </c>
      <c r="O27" s="44" t="s">
        <v>79</v>
      </c>
    </row>
    <row r="28" spans="2:12" ht="10.5" customHeight="1">
      <c r="B28" s="44">
        <v>19</v>
      </c>
      <c r="C28" s="44">
        <v>3</v>
      </c>
      <c r="E28" s="44">
        <v>21</v>
      </c>
      <c r="F28" s="44">
        <v>3</v>
      </c>
      <c r="H28" s="44">
        <v>105</v>
      </c>
      <c r="I28" s="44">
        <v>3</v>
      </c>
      <c r="K28" s="44">
        <v>98</v>
      </c>
      <c r="L28" s="44">
        <v>3</v>
      </c>
    </row>
    <row r="29" spans="2:15" ht="10.5" customHeight="1">
      <c r="B29" s="44">
        <v>23</v>
      </c>
      <c r="C29" s="44">
        <v>4</v>
      </c>
      <c r="E29" s="44">
        <v>25</v>
      </c>
      <c r="F29" s="44">
        <v>4</v>
      </c>
      <c r="H29" s="44">
        <v>117</v>
      </c>
      <c r="I29" s="44">
        <v>4</v>
      </c>
      <c r="K29" s="44">
        <v>109</v>
      </c>
      <c r="L29" s="44">
        <v>4</v>
      </c>
      <c r="N29" s="183" t="s">
        <v>80</v>
      </c>
      <c r="O29" s="183"/>
    </row>
    <row r="30" spans="2:15" ht="10.5" customHeight="1">
      <c r="B30" s="44">
        <v>27</v>
      </c>
      <c r="C30" s="44">
        <v>5</v>
      </c>
      <c r="E30" s="44">
        <v>29</v>
      </c>
      <c r="F30" s="44">
        <v>5</v>
      </c>
      <c r="H30" s="44">
        <v>130</v>
      </c>
      <c r="I30" s="44">
        <v>5</v>
      </c>
      <c r="K30" s="44">
        <v>121</v>
      </c>
      <c r="L30" s="44">
        <v>5</v>
      </c>
      <c r="N30" s="44">
        <v>0</v>
      </c>
      <c r="O30" s="44" t="s">
        <v>61</v>
      </c>
    </row>
    <row r="31" spans="2:15" ht="10.5" customHeight="1">
      <c r="B31" s="44">
        <v>30</v>
      </c>
      <c r="C31" s="44">
        <v>6</v>
      </c>
      <c r="E31" s="44">
        <v>33</v>
      </c>
      <c r="F31" s="44">
        <v>6</v>
      </c>
      <c r="H31" s="44">
        <v>143</v>
      </c>
      <c r="I31" s="44">
        <v>6</v>
      </c>
      <c r="K31" s="44">
        <v>134</v>
      </c>
      <c r="L31" s="44">
        <v>6</v>
      </c>
      <c r="N31" s="44">
        <v>42</v>
      </c>
      <c r="O31" s="44" t="s">
        <v>62</v>
      </c>
    </row>
    <row r="32" spans="2:15" ht="10.5" customHeight="1">
      <c r="B32" s="44">
        <v>34</v>
      </c>
      <c r="C32" s="44">
        <v>7</v>
      </c>
      <c r="E32" s="44">
        <v>37</v>
      </c>
      <c r="F32" s="44">
        <v>7</v>
      </c>
      <c r="H32" s="44">
        <v>156</v>
      </c>
      <c r="I32" s="44">
        <v>7</v>
      </c>
      <c r="K32" s="44">
        <v>147</v>
      </c>
      <c r="L32" s="44">
        <v>7</v>
      </c>
      <c r="N32" s="44">
        <v>50</v>
      </c>
      <c r="O32" s="44" t="s">
        <v>63</v>
      </c>
    </row>
    <row r="33" spans="2:15" ht="10.5" customHeight="1">
      <c r="B33" s="44">
        <v>38</v>
      </c>
      <c r="C33" s="44">
        <v>8</v>
      </c>
      <c r="E33" s="44">
        <v>41</v>
      </c>
      <c r="F33" s="44">
        <v>8</v>
      </c>
      <c r="H33" s="44">
        <v>168</v>
      </c>
      <c r="I33" s="44">
        <v>8</v>
      </c>
      <c r="K33" s="44">
        <v>160</v>
      </c>
      <c r="L33" s="44">
        <v>8</v>
      </c>
      <c r="N33" s="44">
        <v>58</v>
      </c>
      <c r="O33" s="44" t="s">
        <v>64</v>
      </c>
    </row>
    <row r="34" spans="2:15" ht="10.5" customHeight="1">
      <c r="B34" s="44">
        <v>43</v>
      </c>
      <c r="C34" s="44">
        <v>9</v>
      </c>
      <c r="E34" s="44">
        <v>46</v>
      </c>
      <c r="F34" s="44">
        <v>9</v>
      </c>
      <c r="H34" s="44">
        <v>180</v>
      </c>
      <c r="I34" s="44">
        <v>9</v>
      </c>
      <c r="K34" s="44">
        <v>170</v>
      </c>
      <c r="L34" s="44">
        <v>9</v>
      </c>
      <c r="N34" s="44">
        <v>65</v>
      </c>
      <c r="O34" s="44" t="s">
        <v>65</v>
      </c>
    </row>
    <row r="35" spans="2:12" ht="10.5" customHeight="1">
      <c r="B35" s="44">
        <v>49</v>
      </c>
      <c r="C35" s="44">
        <v>10</v>
      </c>
      <c r="E35" s="44">
        <v>52</v>
      </c>
      <c r="F35" s="44">
        <v>10</v>
      </c>
      <c r="H35" s="44">
        <v>192</v>
      </c>
      <c r="I35" s="44">
        <v>10</v>
      </c>
      <c r="K35" s="44">
        <v>181</v>
      </c>
      <c r="L35" s="44">
        <v>10</v>
      </c>
    </row>
    <row r="36" spans="14:15" ht="10.5" customHeight="1">
      <c r="N36" s="183" t="s">
        <v>81</v>
      </c>
      <c r="O36" s="183"/>
    </row>
    <row r="37" spans="2:15" ht="10.5" customHeight="1">
      <c r="B37" s="44" t="s">
        <v>82</v>
      </c>
      <c r="E37" s="44" t="s">
        <v>83</v>
      </c>
      <c r="H37" s="44" t="s">
        <v>84</v>
      </c>
      <c r="K37" s="44" t="s">
        <v>85</v>
      </c>
      <c r="N37" s="44">
        <v>0</v>
      </c>
      <c r="O37" s="44" t="s">
        <v>86</v>
      </c>
    </row>
    <row r="38" spans="2:15" ht="10.5" customHeight="1">
      <c r="B38" s="44">
        <v>0</v>
      </c>
      <c r="C38" s="44">
        <v>1</v>
      </c>
      <c r="E38" s="44">
        <v>0</v>
      </c>
      <c r="F38" s="44">
        <v>1</v>
      </c>
      <c r="H38" s="44">
        <v>0</v>
      </c>
      <c r="I38" s="44">
        <v>1</v>
      </c>
      <c r="K38" s="44">
        <v>0</v>
      </c>
      <c r="L38" s="44">
        <v>1</v>
      </c>
      <c r="N38" s="44">
        <v>46</v>
      </c>
      <c r="O38" s="44" t="s">
        <v>87</v>
      </c>
    </row>
    <row r="39" spans="2:15" ht="10.5" customHeight="1">
      <c r="B39" s="44">
        <v>18</v>
      </c>
      <c r="C39" s="44">
        <v>2</v>
      </c>
      <c r="E39" s="44">
        <v>17</v>
      </c>
      <c r="F39" s="44">
        <v>2</v>
      </c>
      <c r="H39" s="44">
        <v>5</v>
      </c>
      <c r="I39" s="44">
        <v>2</v>
      </c>
      <c r="K39" s="44">
        <v>4</v>
      </c>
      <c r="L39" s="44">
        <v>2</v>
      </c>
      <c r="N39" s="44">
        <v>55</v>
      </c>
      <c r="O39" s="44" t="s">
        <v>88</v>
      </c>
    </row>
    <row r="40" spans="2:15" ht="10.5" customHeight="1">
      <c r="B40" s="44">
        <v>22</v>
      </c>
      <c r="C40" s="44">
        <v>3</v>
      </c>
      <c r="E40" s="44">
        <v>21</v>
      </c>
      <c r="F40" s="44">
        <v>3</v>
      </c>
      <c r="H40" s="44">
        <v>7</v>
      </c>
      <c r="I40" s="44">
        <v>3</v>
      </c>
      <c r="K40" s="44">
        <v>5</v>
      </c>
      <c r="L40" s="44">
        <v>3</v>
      </c>
      <c r="N40" s="44">
        <v>63</v>
      </c>
      <c r="O40" s="44" t="s">
        <v>89</v>
      </c>
    </row>
    <row r="41" spans="2:15" ht="10.5" customHeight="1">
      <c r="B41" s="44">
        <v>26</v>
      </c>
      <c r="C41" s="44">
        <v>4</v>
      </c>
      <c r="E41" s="44">
        <v>25</v>
      </c>
      <c r="F41" s="44">
        <v>4</v>
      </c>
      <c r="H41" s="44">
        <v>10</v>
      </c>
      <c r="I41" s="44">
        <v>4</v>
      </c>
      <c r="K41" s="44">
        <v>6</v>
      </c>
      <c r="L41" s="44">
        <v>4</v>
      </c>
      <c r="N41" s="44">
        <v>71</v>
      </c>
      <c r="O41" s="44" t="s">
        <v>90</v>
      </c>
    </row>
    <row r="42" spans="2:12" ht="10.5" customHeight="1">
      <c r="B42" s="44">
        <v>30</v>
      </c>
      <c r="C42" s="44">
        <v>5</v>
      </c>
      <c r="E42" s="44">
        <v>28</v>
      </c>
      <c r="F42" s="44">
        <v>5</v>
      </c>
      <c r="H42" s="44">
        <v>13</v>
      </c>
      <c r="I42" s="44">
        <v>5</v>
      </c>
      <c r="K42" s="44">
        <v>8</v>
      </c>
      <c r="L42" s="44">
        <v>5</v>
      </c>
    </row>
    <row r="43" spans="2:12" ht="10.5" customHeight="1">
      <c r="B43" s="44">
        <v>34</v>
      </c>
      <c r="C43" s="44">
        <v>6</v>
      </c>
      <c r="E43" s="44">
        <v>32</v>
      </c>
      <c r="F43" s="44">
        <v>6</v>
      </c>
      <c r="H43" s="44">
        <v>18</v>
      </c>
      <c r="I43" s="44">
        <v>6</v>
      </c>
      <c r="K43" s="44">
        <v>11</v>
      </c>
      <c r="L43" s="44">
        <v>6</v>
      </c>
    </row>
    <row r="44" spans="2:12" ht="10.5" customHeight="1">
      <c r="B44" s="44">
        <v>38</v>
      </c>
      <c r="C44" s="44">
        <v>7</v>
      </c>
      <c r="E44" s="44">
        <v>36</v>
      </c>
      <c r="F44" s="44">
        <v>7</v>
      </c>
      <c r="H44" s="44">
        <v>24</v>
      </c>
      <c r="I44" s="44">
        <v>7</v>
      </c>
      <c r="K44" s="44">
        <v>14</v>
      </c>
      <c r="L44" s="44">
        <v>7</v>
      </c>
    </row>
    <row r="45" spans="2:12" ht="10.5" customHeight="1">
      <c r="B45" s="44">
        <v>42</v>
      </c>
      <c r="C45" s="44">
        <v>8</v>
      </c>
      <c r="E45" s="44">
        <v>40</v>
      </c>
      <c r="F45" s="44">
        <v>8</v>
      </c>
      <c r="H45" s="44">
        <v>30</v>
      </c>
      <c r="I45" s="44">
        <v>8</v>
      </c>
      <c r="K45" s="44">
        <v>17</v>
      </c>
      <c r="L45" s="44">
        <v>8</v>
      </c>
    </row>
    <row r="46" spans="2:12" ht="10.5" customHeight="1">
      <c r="B46" s="44">
        <v>46</v>
      </c>
      <c r="C46" s="44">
        <v>9</v>
      </c>
      <c r="E46" s="44">
        <v>43</v>
      </c>
      <c r="F46" s="44">
        <v>9</v>
      </c>
      <c r="H46" s="44">
        <v>35</v>
      </c>
      <c r="I46" s="44">
        <v>9</v>
      </c>
      <c r="K46" s="44">
        <v>21</v>
      </c>
      <c r="L46" s="44">
        <v>9</v>
      </c>
    </row>
    <row r="47" spans="2:12" ht="10.5" customHeight="1">
      <c r="B47" s="44">
        <v>50</v>
      </c>
      <c r="C47" s="44">
        <v>10</v>
      </c>
      <c r="E47" s="44">
        <v>47</v>
      </c>
      <c r="F47" s="44">
        <v>10</v>
      </c>
      <c r="H47" s="44">
        <v>40</v>
      </c>
      <c r="I47" s="44">
        <v>10</v>
      </c>
      <c r="K47" s="44">
        <v>25</v>
      </c>
      <c r="L47" s="44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2005-03-10T05:44:40Z</cp:lastPrinted>
  <dcterms:created xsi:type="dcterms:W3CDTF">2004-01-16T00:04:38Z</dcterms:created>
  <dcterms:modified xsi:type="dcterms:W3CDTF">2011-03-18T01:59:56Z</dcterms:modified>
  <cp:category/>
  <cp:version/>
  <cp:contentType/>
  <cp:contentStatus/>
</cp:coreProperties>
</file>